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Финансовая отчетность\"/>
    </mc:Choice>
  </mc:AlternateContent>
  <xr:revisionPtr revIDLastSave="0" documentId="13_ncr:1_{FAE16334-CE9F-4A4C-9EA1-4E7D7A452D88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Balance" sheetId="3" r:id="rId1"/>
    <sheet name="Income " sheetId="1" r:id="rId2"/>
    <sheet name="Bank Assets Analysis" sheetId="4" r:id="rId3"/>
    <sheet name="Bank Liabilities Analysis" sheetId="6" r:id="rId4"/>
    <sheet name="Economic Normatives" sheetId="7" r:id="rId5"/>
    <sheet name="Miscellaneous" sheetId="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11" i="2" s="1"/>
  <c r="C5" i="2"/>
  <c r="D3" i="1" l="1"/>
</calcChain>
</file>

<file path=xl/sharedStrings.xml><?xml version="1.0" encoding="utf-8"?>
<sst xmlns="http://schemas.openxmlformats.org/spreadsheetml/2006/main" count="719" uniqueCount="477">
  <si>
    <t>№</t>
  </si>
  <si>
    <t>1.</t>
  </si>
  <si>
    <t>a.</t>
  </si>
  <si>
    <t>б.</t>
  </si>
  <si>
    <t>в.</t>
  </si>
  <si>
    <t>г.</t>
  </si>
  <si>
    <t>д.</t>
  </si>
  <si>
    <t>е.</t>
  </si>
  <si>
    <t>ж.</t>
  </si>
  <si>
    <t>з.</t>
  </si>
  <si>
    <t>и.</t>
  </si>
  <si>
    <t>к.</t>
  </si>
  <si>
    <t>2.</t>
  </si>
  <si>
    <t>а.</t>
  </si>
  <si>
    <t>3.</t>
  </si>
  <si>
    <t>4.</t>
  </si>
  <si>
    <t>5.</t>
  </si>
  <si>
    <t>6.</t>
  </si>
  <si>
    <t>7.</t>
  </si>
  <si>
    <t>а1)</t>
  </si>
  <si>
    <t>л.</t>
  </si>
  <si>
    <t xml:space="preserve">  </t>
  </si>
  <si>
    <t>8.</t>
  </si>
  <si>
    <t>9.</t>
  </si>
  <si>
    <t>10.</t>
  </si>
  <si>
    <t>а</t>
  </si>
  <si>
    <t>б</t>
  </si>
  <si>
    <t>в</t>
  </si>
  <si>
    <t>г</t>
  </si>
  <si>
    <t>-</t>
  </si>
  <si>
    <t>1. S&amp;P 2. Moody's 3. Ахбор рейтинг</t>
  </si>
  <si>
    <t>1) B/B 2) B2/B1 3) uzA+</t>
  </si>
  <si>
    <t>3.1</t>
  </si>
  <si>
    <t>3.2</t>
  </si>
  <si>
    <t>4.1</t>
  </si>
  <si>
    <t>4.2</t>
  </si>
  <si>
    <t>4.3</t>
  </si>
  <si>
    <t>5.1</t>
  </si>
  <si>
    <t>5.2</t>
  </si>
  <si>
    <t>6.1</t>
  </si>
  <si>
    <t>6.2</t>
  </si>
  <si>
    <t>6.3</t>
  </si>
  <si>
    <t>7.1</t>
  </si>
  <si>
    <t>7.2</t>
  </si>
  <si>
    <t>8.1</t>
  </si>
  <si>
    <t>8.2</t>
  </si>
  <si>
    <t>9.1</t>
  </si>
  <si>
    <t>9.2</t>
  </si>
  <si>
    <t>11.1</t>
  </si>
  <si>
    <t>11.2</t>
  </si>
  <si>
    <t>11.2.1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</si>
  <si>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</si>
  <si>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</si>
  <si>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</si>
  <si>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</si>
  <si>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</si>
  <si>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</si>
  <si>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</si>
  <si>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</si>
  <si>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</si>
  <si>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</si>
  <si>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</si>
  <si>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</si>
  <si>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</si>
  <si>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</si>
  <si>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</si>
  <si>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</si>
  <si>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</si>
  <si>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</si>
  <si>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</si>
  <si>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</si>
  <si>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</si>
  <si>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</si>
  <si>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</si>
  <si>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</si>
  <si>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Жами мажбуриятлар</t>
  </si>
  <si>
    <t>30</t>
  </si>
  <si>
    <t>30.1</t>
  </si>
  <si>
    <t>30.2</t>
  </si>
  <si>
    <t>31</t>
  </si>
  <si>
    <t>32</t>
  </si>
  <si>
    <t>32.1</t>
  </si>
  <si>
    <t>32.2</t>
  </si>
  <si>
    <t>32.3</t>
  </si>
  <si>
    <t>33</t>
  </si>
  <si>
    <t>33.1</t>
  </si>
  <si>
    <t>34</t>
  </si>
  <si>
    <t>35</t>
  </si>
  <si>
    <t xml:space="preserve"> 31 Январь, 2025</t>
  </si>
  <si>
    <t>Сумма</t>
  </si>
  <si>
    <t>Коэффициент</t>
  </si>
  <si>
    <t>1</t>
  </si>
  <si>
    <t>2</t>
  </si>
  <si>
    <t>2.1</t>
  </si>
  <si>
    <t>3</t>
  </si>
  <si>
    <t>3.3</t>
  </si>
  <si>
    <t>3.3.1.</t>
  </si>
  <si>
    <t>3.4</t>
  </si>
  <si>
    <t>3.5</t>
  </si>
  <si>
    <t>3.6</t>
  </si>
  <si>
    <t>4</t>
  </si>
  <si>
    <t>4a</t>
  </si>
  <si>
    <t>4.4</t>
  </si>
  <si>
    <t>4.5</t>
  </si>
  <si>
    <t>4.6</t>
  </si>
  <si>
    <t>4.7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</si>
  <si>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</si>
  <si>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</si>
  <si>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</si>
  <si>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</si>
  <si>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</si>
  <si>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</si>
  <si>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</si>
  <si>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</si>
  <si>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</si>
  <si>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18.1</t>
  </si>
  <si>
    <t>18.2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</si>
  <si>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</si>
  <si>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</si>
  <si>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</si>
  <si>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</si>
  <si>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</si>
  <si>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</si>
  <si>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</si>
  <si>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</si>
  <si>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</si>
  <si>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</si>
  <si>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</si>
  <si>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1.3.3</t>
  </si>
  <si>
    <t>1.3.4</t>
  </si>
  <si>
    <t>1.4</t>
  </si>
  <si>
    <t>2.1.</t>
  </si>
  <si>
    <t>3.1.1</t>
  </si>
  <si>
    <t>11.</t>
  </si>
  <si>
    <t>12.</t>
  </si>
  <si>
    <t>отток</t>
  </si>
  <si>
    <t>20202, 20402, 20602</t>
  </si>
  <si>
    <t>Активы</t>
  </si>
  <si>
    <t>Внебаланс</t>
  </si>
  <si>
    <t>GAP</t>
  </si>
  <si>
    <t>кум Gap</t>
  </si>
  <si>
    <t>СТРУКТУРА БАЛАНСА БАНКА</t>
  </si>
  <si>
    <t>Таблица-1</t>
  </si>
  <si>
    <t>тыс. сум</t>
  </si>
  <si>
    <t>АКБ "Капиталбанк"</t>
  </si>
  <si>
    <t>АКБ "КАПИТАЛБАНК"</t>
  </si>
  <si>
    <t>АКТИВЫ</t>
  </si>
  <si>
    <t>Итого</t>
  </si>
  <si>
    <t>в национальной валюте</t>
  </si>
  <si>
    <t>в иностранной валюте 
(в экв. в сумах)</t>
  </si>
  <si>
    <t xml:space="preserve">Кассовая наличность и другие платежные документы </t>
  </si>
  <si>
    <t>К получению из ЦБРУ</t>
  </si>
  <si>
    <t>К получению из других банков, чистые</t>
  </si>
  <si>
    <t>К получению из других банков, брутто</t>
  </si>
  <si>
    <t>Минус: Резерв возможных убытков</t>
  </si>
  <si>
    <t>Счета купли и продажи, чистые</t>
  </si>
  <si>
    <t>Ценные бумаги для купли продажи, брутто</t>
  </si>
  <si>
    <t xml:space="preserve">Дисконт и премии по ценным бумагам </t>
  </si>
  <si>
    <t xml:space="preserve"> Драгоценные металлы, монеты, камни, чистые</t>
  </si>
  <si>
    <t xml:space="preserve"> Драгоценные металлы, монеты, камни, брутто</t>
  </si>
  <si>
    <t>Инвестиции, чистые</t>
  </si>
  <si>
    <t>Инвестиции, брутто</t>
  </si>
  <si>
    <t>Инвестиционные затраты, скидки и вознаграждения</t>
  </si>
  <si>
    <t>Ценные бумаги купленные по соглашению c обратным выкупом, чистые</t>
  </si>
  <si>
    <t xml:space="preserve">Ценные бумаги, купленные по соглашению с обратным выкупом, брутто </t>
  </si>
  <si>
    <t>Резерв возможных убытков</t>
  </si>
  <si>
    <t>Кредиты и лизинговые операции, чистые</t>
  </si>
  <si>
    <t>Кредиты и лизинговые операции, брутто</t>
  </si>
  <si>
    <t>Обязательства клиентов по финансовым инструментам, чистые</t>
  </si>
  <si>
    <t>Обязательства клиентов по финансовым инструментам, брутто</t>
  </si>
  <si>
    <t>Основные средства, чистые</t>
  </si>
  <si>
    <t>Начисленные процентные и беспроцентные доходы всего, чистые</t>
  </si>
  <si>
    <t>Начисленные проценты к получению, брутто</t>
  </si>
  <si>
    <t>Начисленные беспроцентные доходы к получению, брутто</t>
  </si>
  <si>
    <t>Другое собственное имущество банка, чистые</t>
  </si>
  <si>
    <t>Другие собственное имущество, взысканное по кредитам и лизингу, брутто</t>
  </si>
  <si>
    <t>Другое собственное имущество банка, брутто</t>
  </si>
  <si>
    <t>Минус:Накопленный износ и резервы на возможные убытки</t>
  </si>
  <si>
    <t>Резервы, созданные по активам, классифицируемым как стандартные</t>
  </si>
  <si>
    <t>Резервы по кредитам, лизингу и факторингу, классифицируемым как стандартные</t>
  </si>
  <si>
    <t>Резерв по прочим активам, классифицируемым как стандартные</t>
  </si>
  <si>
    <t>Резервы по начисленным процентам и комиссионым доходам по активам, классифицируемым как стандартные</t>
  </si>
  <si>
    <t>Другие активы, чистые</t>
  </si>
  <si>
    <t>Другие активы, брутто</t>
  </si>
  <si>
    <t>Купля-продажа валюты и валютные позиции</t>
  </si>
  <si>
    <t>Итого активов</t>
  </si>
  <si>
    <t>ОБЯЗАТЕЛЬСТВА</t>
  </si>
  <si>
    <t>Депозиты до востребования</t>
  </si>
  <si>
    <t xml:space="preserve">Срочные депозиты </t>
  </si>
  <si>
    <t>К оплате в ЦБРУ</t>
  </si>
  <si>
    <t>К оплате в другие банки</t>
  </si>
  <si>
    <t>Проданные по сделкам РЕПО ценные бумаги</t>
  </si>
  <si>
    <t>Кредиты и лизинговые операции к оплате</t>
  </si>
  <si>
    <t>Выпущенные банком ценные бумаги</t>
  </si>
  <si>
    <t>Субординированные долговые обязательства</t>
  </si>
  <si>
    <t>Начисленные проценты к оплате</t>
  </si>
  <si>
    <t>Начисленные налоги к оплате</t>
  </si>
  <si>
    <t>Клиринговые трансакции</t>
  </si>
  <si>
    <t>Резервы, созданные по забалансовым статьям, классифицируемым как стандартные</t>
  </si>
  <si>
    <t>Другие обязательства</t>
  </si>
  <si>
    <t>Уставный капитал</t>
  </si>
  <si>
    <t>Акции - Обыкновенные</t>
  </si>
  <si>
    <t>Акции - Привилегированные</t>
  </si>
  <si>
    <t>Добавленный капитал</t>
  </si>
  <si>
    <t>Резервный капитал.</t>
  </si>
  <si>
    <t xml:space="preserve">Резервный фонд общего назначения </t>
  </si>
  <si>
    <t>Резерв на Девальвацию</t>
  </si>
  <si>
    <t xml:space="preserve">Другие резервы и фонды  </t>
  </si>
  <si>
    <t>Нераспределенная прибыль</t>
  </si>
  <si>
    <t>из них, чистая прибыль (убыток) текущего года</t>
  </si>
  <si>
    <t>Итого собственного капитала</t>
  </si>
  <si>
    <t>Итого обязательств и собственного капитала</t>
  </si>
  <si>
    <t>СОБСТВЕННЫЙ  КАПИТАЛ</t>
  </si>
  <si>
    <t xml:space="preserve">ОТЧЕТ О ФИНАНСОВЫХ РЕЗУЛЬТАТАХ </t>
  </si>
  <si>
    <t>Таблица-3</t>
  </si>
  <si>
    <t>в тыс. сум</t>
  </si>
  <si>
    <t>Категории</t>
  </si>
  <si>
    <t>ПРОЦЕНТНЫЕ ДОХОДЫ</t>
  </si>
  <si>
    <t>Процентные доходы по счетам в ЦБРУ</t>
  </si>
  <si>
    <t>Процентные доходы по счетам в других банках</t>
  </si>
  <si>
    <t>Процентный доход по инвестициям в долговые ценные бумаги, оцениваемые по амортизированной стоимости</t>
  </si>
  <si>
    <t>Процентный доход по ценным бумагам и инвестициям в них</t>
  </si>
  <si>
    <t>Процентный доход по обязательствам клиентов по неоплаченным банковским акцептам</t>
  </si>
  <si>
    <t>Процентные доходы по обязательствам клиентов</t>
  </si>
  <si>
    <t>Процент, Дисконт (Скидки) и взносы по кредитным и лизинговым операциям</t>
  </si>
  <si>
    <t>Процентные доходы по соглашениям о покупке ценных бумаг с обратным выкупом</t>
  </si>
  <si>
    <t>Другие процентные доходы</t>
  </si>
  <si>
    <t>Итого процентных доходов</t>
  </si>
  <si>
    <t>ПРОЦЕНТНЫЕ РАСХОДЫ</t>
  </si>
  <si>
    <t>Процентные расходы по депозитам до востребования</t>
  </si>
  <si>
    <t>Процентные расходы по срочным депозитам</t>
  </si>
  <si>
    <t>Процентные расходы по счетам к оплате в ЦБРУ</t>
  </si>
  <si>
    <t>Процентные расходы по счетам к оплате в другие банки</t>
  </si>
  <si>
    <t>Итого процентных расходов по депозитам</t>
  </si>
  <si>
    <t>Процентные расходы по кредитам к оплате</t>
  </si>
  <si>
    <t>Процентные расходы по соглашениям о продаже ц/б с последующим выкупом</t>
  </si>
  <si>
    <t>Другие процентные расходы</t>
  </si>
  <si>
    <t>Итого процентных расходов по займам</t>
  </si>
  <si>
    <t>Итого процентных расходов</t>
  </si>
  <si>
    <t>ЧИСТЫЕ ПРОЦЕНТНЫЕ ДОХОДЫ ДО ОЦЕНКИ ВОЗМОЖНЫХ УБЫТКОВ ПО АКТИВАМ</t>
  </si>
  <si>
    <t>Минус: Оценка возможных убытков по кредитам и лизингу</t>
  </si>
  <si>
    <t>Минус: Оценка возможных убытков по в ценным бумагам</t>
  </si>
  <si>
    <t xml:space="preserve">Минус: Оценка возможных убытков по инвестициям </t>
  </si>
  <si>
    <t xml:space="preserve">Минус: Оценка возможных убытков по другим активам </t>
  </si>
  <si>
    <t>Чистые процентные доходы после оценки возможных убытков по кредитам и лизингу</t>
  </si>
  <si>
    <t>БЕСПРОЦЕНТНЫЕ ДОХОДЫ</t>
  </si>
  <si>
    <t>Доход, полученный за оказанные услуги и посредничество</t>
  </si>
  <si>
    <t>Прибыль в иностранной валюте</t>
  </si>
  <si>
    <t>Прибыль от коммерческих операций</t>
  </si>
  <si>
    <t>Прибыль и дивиденды от инвестиций</t>
  </si>
  <si>
    <t>Возврат резервов, созданных на случай возможных потерь в части активов</t>
  </si>
  <si>
    <t>Доход, связанный с возвратом списанных кредитов</t>
  </si>
  <si>
    <t>Прочие беспроцентные доходы</t>
  </si>
  <si>
    <t>Итого беспроцентных доходов</t>
  </si>
  <si>
    <t>БЕСПРОЦЕНТНЫЕ РАСХОДЫ</t>
  </si>
  <si>
    <t>Комиссионные расходы и расходы за услуги</t>
  </si>
  <si>
    <t>Убытки в иностранной валюте</t>
  </si>
  <si>
    <t>Убытки по счетам купли-продажи</t>
  </si>
  <si>
    <t>Убытки от инвестиций</t>
  </si>
  <si>
    <t>Другие беспроцентные расходы</t>
  </si>
  <si>
    <t>Итого беспроцентных расходов</t>
  </si>
  <si>
    <t>ЧИСТЫЙ ДОХОД ДО ОПЕРАЦИОННЫХ РАСХОДОВ</t>
  </si>
  <si>
    <t>ОПЕРАЦИОННЫЕ РАСХОДЫ</t>
  </si>
  <si>
    <t>Заработная плата и другие расходы на сотрудников</t>
  </si>
  <si>
    <t>из них, выплаты основному руководящему персоналу</t>
  </si>
  <si>
    <t>Аренда и содержание</t>
  </si>
  <si>
    <t>Командировочные и транспортные расходы</t>
  </si>
  <si>
    <t>Административные расходы</t>
  </si>
  <si>
    <t>Репрезентация и благотворительность</t>
  </si>
  <si>
    <t>Расходы на износ</t>
  </si>
  <si>
    <t>Страхование</t>
  </si>
  <si>
    <t>Налоги</t>
  </si>
  <si>
    <t>Штрафы и пеня</t>
  </si>
  <si>
    <t>Другие операционные расходы</t>
  </si>
  <si>
    <t>Итого операционных расходов</t>
  </si>
  <si>
    <t>ЧИСТАЯ ПРИБЫЛЬ ДО УПЛАТЫ НАЛОГОВ И ДРУГИХ ПОПРАВОК</t>
  </si>
  <si>
    <t xml:space="preserve">Оценка налога на прибыль </t>
  </si>
  <si>
    <t>ДОХОД ДО ВВЕДЕНИЯ ПОПРАВОК</t>
  </si>
  <si>
    <t>Непредвиденные доходы или убытки, чистые</t>
  </si>
  <si>
    <t>Другие поправки к прибыли, чистые</t>
  </si>
  <si>
    <t>ЧИСТАЯ ПРИБЫЛЬ (УБЫТКИ)</t>
  </si>
  <si>
    <t>АНАЛИЗ АКТИВОВ БАНКА</t>
  </si>
  <si>
    <t>Характеристики</t>
  </si>
  <si>
    <t>Срок погашения (в днях)</t>
  </si>
  <si>
    <t>Бессрочные</t>
  </si>
  <si>
    <t>От 1 до 7 дней</t>
  </si>
  <si>
    <t>От 8 до 30 дней</t>
  </si>
  <si>
    <t>От 31 до 90 дней</t>
  </si>
  <si>
    <t>От 91 до 180 дней</t>
  </si>
  <si>
    <t>От 181 до 365 дней</t>
  </si>
  <si>
    <t>От 366 до 730 дней</t>
  </si>
  <si>
    <t>Свыше 2 лет</t>
  </si>
  <si>
    <t>в том числе, в иностранной валюте
 (в экв. в сумах)</t>
  </si>
  <si>
    <t>ВСЕГО</t>
  </si>
  <si>
    <t>из них</t>
  </si>
  <si>
    <t xml:space="preserve">Расчет коэффициента покрытия ликвидности </t>
  </si>
  <si>
    <t>в иностранной валюте
 (в экв. в сумах)</t>
  </si>
  <si>
    <t xml:space="preserve">Сумма активов </t>
  </si>
  <si>
    <t>Высоко-ликвидные активы/приток</t>
  </si>
  <si>
    <t>Сумма активов 
 (в иностранной валюте)</t>
  </si>
  <si>
    <t>Высоко-ликвидные активы/приток
(в иностранной валюте)</t>
  </si>
  <si>
    <t>Кассовая наличность и другие платежные документы</t>
  </si>
  <si>
    <t xml:space="preserve">К получению из ЦБРУ не учитывая сумму обязательных резервов банка(ФОР) </t>
  </si>
  <si>
    <t xml:space="preserve">К получению из ЦБРУ (сумма обязательных резервов банка(ФОР)) </t>
  </si>
  <si>
    <t>К получению из других банков</t>
  </si>
  <si>
    <t>Кор счета в банках с низким уровнем риска (ностро)</t>
  </si>
  <si>
    <t>Кор счета в местных банках (ностро) имеющих кредитный рейтинг</t>
  </si>
  <si>
    <t>Депозиты размещенные на условиях овернайт</t>
  </si>
  <si>
    <t xml:space="preserve">в том числе депозиты размещенные на условиях овернайт в иностранной валюте с рейтингом не ниже инвестиционного. </t>
  </si>
  <si>
    <t>К получению из других банков - депозиты</t>
  </si>
  <si>
    <t>К получению из других банков по расчетам пластиковых карт</t>
  </si>
  <si>
    <t>Другие статьи</t>
  </si>
  <si>
    <t>в том числе высоколиквидные ценные бумаги под залог</t>
  </si>
  <si>
    <t>Ценные бумаги, выпущенные Правительством Республики Узбекистан и ЦБРУ  (векселя, облигации и другие долговые ценные бумаги)</t>
  </si>
  <si>
    <t>Правительственные ценные бумаги стран с низкой степенью странового риска</t>
  </si>
  <si>
    <t xml:space="preserve">Ценные бумаги выпущенные МВФ, входящие организации в группу Всемирного банка, МФК, АБР, Азиатский банк инфроструктуры и инвестиции, ЕБРР, Европейский инвестиционный банк, Исламский банк развития и Банк развития Европейского союза </t>
  </si>
  <si>
    <t>Ценные бумаги ведущих транснациональных компаний с рейтингом не ниже инвестиционного</t>
  </si>
  <si>
    <t>Корпооративные облигации ипотечных организаций по рефинансированию</t>
  </si>
  <si>
    <t>Другие ценные бумаги ипотечных организаций по рефинансированию</t>
  </si>
  <si>
    <t>Другие</t>
  </si>
  <si>
    <t>Обязательства клиентов по траттам под аккредитивы или трастовые документы</t>
  </si>
  <si>
    <t>Обязательства клиентов по непогашенным акцептам этого банка</t>
  </si>
  <si>
    <t>Кредиты и лизинги, предоставленные ЦБРУ, чистые</t>
  </si>
  <si>
    <t>Кредиты и лизинги, предоставленные другим банкам, чистые</t>
  </si>
  <si>
    <t>Кредиты и лизинги, предоставленные другим клиентам, чистые</t>
  </si>
  <si>
    <t>в том числе, кредиты и лизинги, предоставленные физическим лицам, чистые</t>
  </si>
  <si>
    <t>Кредиты и лизинги и авансы в процессе судебного разбирательства, чистые</t>
  </si>
  <si>
    <t>Ценные бумаги купленные по соглашению с обратным выкупом</t>
  </si>
  <si>
    <t>Ценные бумаги Правительства и ЦБ купленные по соглашению с обратным выкупом (РЕПО)</t>
  </si>
  <si>
    <t>Другие ценные бумаги купленные по соглашению с обратным выкупом (РЕПО)</t>
  </si>
  <si>
    <t>Нереализованная прибыль при ревальвации по сделкам "форвард"</t>
  </si>
  <si>
    <t>Счета купли-продажи валюты и валютные позиции</t>
  </si>
  <si>
    <t xml:space="preserve">Клиринговые счета </t>
  </si>
  <si>
    <t>Начисленные проценты</t>
  </si>
  <si>
    <t>Начисленные проценты, подлежащие получению в головном офисе/филиале</t>
  </si>
  <si>
    <t>Начисленные проценты, подлежащие получению в других банках</t>
  </si>
  <si>
    <t>Другие активы</t>
  </si>
  <si>
    <t>Высоколиквидные активы, находящиеся под залогом кроме строки 4.1.1.</t>
  </si>
  <si>
    <t>ИТОГО АКТИВОВ</t>
  </si>
  <si>
    <t xml:space="preserve">забалансовые  обязательства </t>
  </si>
  <si>
    <t>Обязательства по выдаче кредитов (91809)</t>
  </si>
  <si>
    <t xml:space="preserve">из них, обеспеченные денежными средствами (МФИ, МинФин, Фонды и депозиты других организации </t>
  </si>
  <si>
    <t>Гарантии и поручительства (90993)</t>
  </si>
  <si>
    <t>из них, гарантии и поручительства, обеспеченные денежными средствами (депозитами на отдельных блокированных счетах)</t>
  </si>
  <si>
    <t>Аккредитивы (90908-90958)</t>
  </si>
  <si>
    <t>из них, аккредитивы, покрытые депозитами на балансовых счетах 22602</t>
  </si>
  <si>
    <t>Таблица-17</t>
  </si>
  <si>
    <t>АНАЛИЗ ОБЯЗАТЕЛЬСТВ БАНКА</t>
  </si>
  <si>
    <t>Расчет коэффициента покрытия ликвидности</t>
  </si>
  <si>
    <t>Сумма оттока за 30 дней</t>
  </si>
  <si>
    <t>Сумма оттока за 30 дней
(в иностранной валюте)</t>
  </si>
  <si>
    <t>ДЕПОЗИТЫ</t>
  </si>
  <si>
    <t xml:space="preserve">Вклады физических лиц </t>
  </si>
  <si>
    <t>Вклады физических лиц - под залогом по выданным кредитам</t>
  </si>
  <si>
    <t>Другие депозиты до востребования - под залогом по выданным кредитам</t>
  </si>
  <si>
    <t xml:space="preserve">Другие депозиты до востребования </t>
  </si>
  <si>
    <t>Срочные депозиты, в том числе:</t>
  </si>
  <si>
    <t>Депозитные сертификаты</t>
  </si>
  <si>
    <t>Другие депозиты клиентов</t>
  </si>
  <si>
    <t xml:space="preserve">Средства на банковских пластиковых карточках - физических лиц </t>
  </si>
  <si>
    <t xml:space="preserve">Средства на банковских пластиковых карточках - других клиентов </t>
  </si>
  <si>
    <t>Депозиты клиентов по аккредитивам</t>
  </si>
  <si>
    <t>Итого депозитов</t>
  </si>
  <si>
    <t>в том числе средства в ЦБ - экспресс-платежи и клиринговые системы</t>
  </si>
  <si>
    <t>К оплате на корреспондентские счета других банков</t>
  </si>
  <si>
    <t>из них, к оплате на корр. счета местных банков</t>
  </si>
  <si>
    <t>К оплате в другие банки - депозиты</t>
  </si>
  <si>
    <t xml:space="preserve">К оплате в другие банки по расчётам с пластиковых карт </t>
  </si>
  <si>
    <t>Непогашенные акцепты, выполненные банком или по поручению этого банка</t>
  </si>
  <si>
    <t>Ценные бумаги проданные по соглашению с последующим выкупом</t>
  </si>
  <si>
    <t>Продажа высоколиквидных ценных бумаг по сделкам РЕПО</t>
  </si>
  <si>
    <t>Прочие ценные бумаги, проданные по сделкам РЕПО</t>
  </si>
  <si>
    <t>Нереализованная прибыль или убытки по форвардным сделкам и другим отсроченным кредитам</t>
  </si>
  <si>
    <t>Клиринговые счета - кредитовый остаток</t>
  </si>
  <si>
    <t>ИТОГО ОБЯЗАТЕЛЬСТВ</t>
  </si>
  <si>
    <t>Начисленные проценты, подлежащие к олплате, полученным от головного офиса/филиала</t>
  </si>
  <si>
    <t>Начисленные проценты, подлежащие к олплате, полученным от других банков</t>
  </si>
  <si>
    <t>из них, обязательства перед:</t>
  </si>
  <si>
    <t>Министерство Финансов Республики Узбекистан, из них</t>
  </si>
  <si>
    <t>Кредиты и лизинги</t>
  </si>
  <si>
    <t>Депозитные ресурсы</t>
  </si>
  <si>
    <t>Внебюджетные фонды, из них</t>
  </si>
  <si>
    <t>Фонд реконструкции и развития Узбекистана (ФРРУ) , из них</t>
  </si>
  <si>
    <t>Зарубежные банки, из них</t>
  </si>
  <si>
    <t>Другие зарубежные финансовые организации, из них</t>
  </si>
  <si>
    <t>Анализ соответствия сроков активов и обязательств</t>
  </si>
  <si>
    <t>обязательства</t>
  </si>
  <si>
    <t>Таблица-18</t>
  </si>
  <si>
    <t>ДРУГИЕ ИНФОРМАЦИИ</t>
  </si>
  <si>
    <t>Таблица-23</t>
  </si>
  <si>
    <t>Численность работников банка по штатному расписанию</t>
  </si>
  <si>
    <t>Фактическая численность работников банка</t>
  </si>
  <si>
    <t>Общее количество отделений банка, включая административный, филиалы, 
и представительства банка.</t>
  </si>
  <si>
    <t xml:space="preserve">      из них,</t>
  </si>
  <si>
    <t xml:space="preserve">Количество филиалов  </t>
  </si>
  <si>
    <t>Количество мини банков</t>
  </si>
  <si>
    <t>Количество розничных касс вне банка (филиалы)</t>
  </si>
  <si>
    <t xml:space="preserve">Количество центров банковских услуг </t>
  </si>
  <si>
    <t>Клиенская база банка</t>
  </si>
  <si>
    <t>Физические лица</t>
  </si>
  <si>
    <t>Индивидуальные предприниматели</t>
  </si>
  <si>
    <t>Юридические лица</t>
  </si>
  <si>
    <t>в том числе имеющие основной счет в банке</t>
  </si>
  <si>
    <t>Государственные предприятия</t>
  </si>
  <si>
    <t>Частные товарищества и корпорации</t>
  </si>
  <si>
    <t>Фермерское хозяйство</t>
  </si>
  <si>
    <t>Правительство</t>
  </si>
  <si>
    <t>Прочие</t>
  </si>
  <si>
    <t>Рейтинг банка</t>
  </si>
  <si>
    <t>Названия рейтинговой компании</t>
  </si>
  <si>
    <t>Оценка рейтинга банка</t>
  </si>
  <si>
    <t>ПРУДЕНЦИАЛ МЕЪЁРЛАР ҲИСОБ-КИТОБИ</t>
  </si>
  <si>
    <t>22-жадвал</t>
  </si>
  <si>
    <t>Пруденциал меъёрлар</t>
  </si>
  <si>
    <t>Ҳисоб-китоблар формуласи</t>
  </si>
  <si>
    <t>Меъёрларнинг жорий кўрсаткичи</t>
  </si>
  <si>
    <t>Белгиланган меъёр
қиймати</t>
  </si>
  <si>
    <t>Фарқи</t>
  </si>
  <si>
    <t xml:space="preserve">                              A</t>
  </si>
  <si>
    <t>Б</t>
  </si>
  <si>
    <t>В</t>
  </si>
  <si>
    <t>Г</t>
  </si>
  <si>
    <t>Д</t>
  </si>
  <si>
    <t>Капитал монандлик кўрсаткичлари</t>
  </si>
  <si>
    <t>Регулятив капиталнинг монандлик коэффициенти</t>
  </si>
  <si>
    <t>Жами регулятив капитал</t>
  </si>
  <si>
    <t>Мин</t>
  </si>
  <si>
    <t>Таваккалчиликка тортилган активлар</t>
  </si>
  <si>
    <t>I даражали капиталнинг монандлик коэффициенти</t>
  </si>
  <si>
    <t>I даражали капитал</t>
  </si>
  <si>
    <t>I даражали асосий капиталнинг монандлик коэффициенти</t>
  </si>
  <si>
    <t>I даражали асосий капитал</t>
  </si>
  <si>
    <t>Левераж</t>
  </si>
  <si>
    <t>Активлар+балансдан ташқари инструментлар+дериватив (ҳосилавий) инструментлар - I даражали асосий капиталдаги чегирмалар</t>
  </si>
  <si>
    <t>Ликвидлилик кўрсаткичлари</t>
  </si>
  <si>
    <t>Юқори ликвидли активларнинг жами активлардаги улуши</t>
  </si>
  <si>
    <t>Юқори ликвидли активлар</t>
  </si>
  <si>
    <t>Жами активлар</t>
  </si>
  <si>
    <t>2.2</t>
  </si>
  <si>
    <t>Ликвидликни қоплаш меъёри коэффициенти</t>
  </si>
  <si>
    <t>Жами</t>
  </si>
  <si>
    <t>миллий валютада</t>
  </si>
  <si>
    <t>хорижий валютада</t>
  </si>
  <si>
    <t>Кейинги 30 кун ичида соф чиқим</t>
  </si>
  <si>
    <t>2.3</t>
  </si>
  <si>
    <t>Соф барқарор молиялаштириш меъёри коэффициенти</t>
  </si>
  <si>
    <t>Барқарор молиялаштиришнинг мавжуд миқдори</t>
  </si>
  <si>
    <t>Барқарор молиялаштиришнинг зарур миқдори</t>
  </si>
  <si>
    <t>Қарз олувчилар билан боғлиқ меъёрлар</t>
  </si>
  <si>
    <t>Банкнинг бир қарз олувчи ёки ўзаро алоқадор қарз олувчилар гуруҳи учун таваккалчиликнинг энг кўп миқдори</t>
  </si>
  <si>
    <t>Бир қарз олувчига ёки ўзаро алоқадор қарздорлар гуруҳига тўғри келувчи максимал хатар, таъминланган активлар</t>
  </si>
  <si>
    <t>Макс</t>
  </si>
  <si>
    <t>Банклараро операциялар учун бир банкка ёки ўзаро алоқадор банклар гуруҳига тўғри келувчи максимал таваккалчилик</t>
  </si>
  <si>
    <t>Банклараро операциялар учун бир банкка ёки ўзаро алоқадор банклар гуруҳига тўғри келадиган максимал хатар</t>
  </si>
  <si>
    <t>Қўлда тўлдирилади</t>
  </si>
  <si>
    <t>Банкнинг бир қарздор ёки ўзаро алоқадор қарздорлар гуруҳига тўғри келувчи таъминотсиз (ишончга асосланган) кредит, шунингдек факторинг хизматлари учун таваккалчиликнинг энг кўп миқдори</t>
  </si>
  <si>
    <t>Бир қарз олувчи ёки ўзаро алоқадор қарздорлар гуруҳига тўғри келувчи таъминланмаган активнинг максимал қиймати (банклараро операциялар бўйича хатарлар ҳисобга олинмаганда)</t>
  </si>
  <si>
    <t>Банкнинг барча йирик таваккалчиликларининг умумий миқдори</t>
  </si>
  <si>
    <t xml:space="preserve">Барча йирик хатарларнинг суммаси </t>
  </si>
  <si>
    <t>Қимматли қоғозлар билан операциялар бўйича меъёрлар</t>
  </si>
  <si>
    <t>Бир юридик шахснинг устав фондидаги (устав капиталидаги) улушларини ёки акцияларини сотиб олишнинг максимал қиймати</t>
  </si>
  <si>
    <t>Қимматли қоғозлар билан битимларни амалга ошириш, юридик шахсларнинг устав фондидаги (устав капиталидаги) улушларини ёки акцияларини сотиб олиш йиғиндиси</t>
  </si>
  <si>
    <t>Банкка алоқадор шахслар ва уларга тўғри келувчи таваккалчилик кўрсаткичлари</t>
  </si>
  <si>
    <t xml:space="preserve"> 5.1</t>
  </si>
  <si>
    <t>Банкка алоқадор битта шахсга тўғри келувчи таваккалчиликнинг энг кўп миқдори</t>
  </si>
  <si>
    <t>Банк билан алоқадор бир шахсга тўғри келувчи хатарнинг максимал қиймати, таъминланган активлар</t>
  </si>
  <si>
    <t xml:space="preserve"> 5.2</t>
  </si>
  <si>
    <t>Банкка алоқадор бўлган барча шахсларга тўғри келувчи таваккалчиликнинг энг кўп миқдори</t>
  </si>
  <si>
    <t>Банк билан алоқадор шахсларга тўғри келувчи хатарларнинг жами суммаси</t>
  </si>
  <si>
    <t>Кўчмас мулк ва бошқа мол-мулкларга оид меъёрий кўрсаткич</t>
  </si>
  <si>
    <t xml:space="preserve"> 6.1</t>
  </si>
  <si>
    <t xml:space="preserve">Кўчмас мулк ва бошқа мол-мулкларнинг жами қиймати </t>
  </si>
  <si>
    <t>Бошқарув Раис имзоси:</t>
  </si>
  <si>
    <t>Бош бухгалтер имзоси:</t>
  </si>
  <si>
    <t>АТБ "КАПИТАЛБАНК"</t>
  </si>
  <si>
    <t/>
  </si>
  <si>
    <t>30 203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</si>
</sst>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164" formatCode="_-* #,##0.00_-;\-* #,##0.00_-;_-* &quot;-&quot;??_-;_-@_-"/>
    <numFmt numFmtId="165" formatCode="[$-F800]dddd\,\ mmmm\ dd\,\ yyyy"/>
    <numFmt numFmtId="166" formatCode="[$-843]dd\ mmmm\ yyyy\ \й\и\л;@"/>
    <numFmt numFmtId="167" formatCode="[$-10409]#,##0;\(#,##0\)"/>
    <numFmt numFmtId="168" formatCode="_-* #,##0_р_._-;\-* #,##0_р_._-;_-* &quot;-&quot;??_р_._-;_-@_-"/>
    <numFmt numFmtId="169" formatCode="#,##0_ ;[Red]\-#,##0\ "/>
    <numFmt numFmtId="170" formatCode="0.000"/>
  </numFmts>
  <fonts count="35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name val="Arial Cyr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2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color theme="0" tint="-0.249977111117893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i/>
      <sz val="11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 tint="-0.499984740745262"/>
      <name val="Arial Cyr"/>
      <family val="2"/>
      <charset val="204"/>
    </font>
    <font>
      <b/>
      <sz val="11"/>
      <name val="Times New Roman"/>
      <family val="1"/>
      <charset val="204"/>
    </font>
    <font>
      <b/>
      <sz val="10"/>
      <color theme="0" tint="-0.499984740745262"/>
      <name val="Arial Cyr"/>
      <family val="2"/>
      <charset val="204"/>
    </font>
    <font>
      <sz val="9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9" fontId="6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left" indent="2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7" fillId="0" borderId="3" xfId="0" quotePrefix="1" applyFont="1" applyBorder="1" applyAlignment="1" applyProtection="1">
      <alignment horizontal="left" vertical="center" indent="1"/>
    </xf>
    <xf numFmtId="3" fontId="7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indent="1"/>
    </xf>
    <xf numFmtId="0" fontId="7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7" fillId="0" borderId="3" xfId="0" quotePrefix="1" applyFont="1" applyFill="1" applyBorder="1" applyAlignment="1" applyProtection="1">
      <alignment horizontal="center" vertical="center" wrapText="1"/>
    </xf>
    <xf numFmtId="0" fontId="7" fillId="0" borderId="3" xfId="0" quotePrefix="1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wrapText="1" indent="1"/>
    </xf>
    <xf numFmtId="167" fontId="9" fillId="0" borderId="5" xfId="5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4" xfId="0" applyNumberFormat="1" applyFont="1" applyFill="1" applyBorder="1" applyAlignment="1" applyProtection="1">
      <alignment vertical="center"/>
    </xf>
    <xf numFmtId="3" fontId="0" fillId="4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0" fontId="0" fillId="0" borderId="0" xfId="0" applyFont="1" applyProtection="1"/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66" fontId="12" fillId="2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4"/>
    </xf>
    <xf numFmtId="0" fontId="1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4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 indent="4"/>
    </xf>
    <xf numFmtId="3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4"/>
    </xf>
    <xf numFmtId="3" fontId="13" fillId="0" borderId="2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 indent="4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left" vertical="center" wrapText="1" indent="5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2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Protection="1"/>
    <xf numFmtId="0" fontId="15" fillId="0" borderId="0" xfId="0" applyFont="1" applyBorder="1" applyProtection="1"/>
    <xf numFmtId="0" fontId="16" fillId="0" borderId="0" xfId="0" applyFont="1" applyBorder="1" applyProtection="1"/>
    <xf numFmtId="0" fontId="3" fillId="0" borderId="0" xfId="0" applyFont="1" applyProtection="1"/>
    <xf numFmtId="0" fontId="15" fillId="0" borderId="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17" fillId="0" borderId="0" xfId="0" applyFont="1" applyAlignment="1" applyProtection="1">
      <alignment horizontal="center" vertical="center" wrapText="1"/>
    </xf>
    <xf numFmtId="0" fontId="3" fillId="0" borderId="0" xfId="0" applyFont="1" applyFill="1" applyProtection="1"/>
    <xf numFmtId="0" fontId="18" fillId="0" borderId="0" xfId="0" quotePrefix="1" applyNumberFormat="1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3" fontId="19" fillId="0" borderId="0" xfId="0" applyNumberFormat="1" applyFont="1" applyBorder="1" applyAlignment="1" applyProtection="1">
      <alignment horizontal="center" vertical="center"/>
    </xf>
    <xf numFmtId="15" fontId="0" fillId="0" borderId="0" xfId="0" applyNumberFormat="1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indent="1"/>
    </xf>
    <xf numFmtId="3" fontId="20" fillId="0" borderId="4" xfId="0" applyNumberFormat="1" applyFont="1" applyBorder="1" applyAlignment="1" applyProtection="1">
      <alignment horizontal="right"/>
    </xf>
    <xf numFmtId="3" fontId="20" fillId="0" borderId="4" xfId="0" applyNumberFormat="1" applyFont="1" applyBorder="1" applyProtection="1"/>
    <xf numFmtId="0" fontId="3" fillId="0" borderId="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2"/>
    </xf>
    <xf numFmtId="3" fontId="20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 vertical="center" indent="2"/>
    </xf>
    <xf numFmtId="3" fontId="20" fillId="0" borderId="4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left" vertical="center" wrapText="1" indent="3"/>
    </xf>
    <xf numFmtId="0" fontId="3" fillId="0" borderId="3" xfId="0" applyFont="1" applyFill="1" applyBorder="1" applyAlignment="1" applyProtection="1">
      <alignment horizontal="left" vertical="center" indent="2"/>
    </xf>
    <xf numFmtId="3" fontId="20" fillId="0" borderId="4" xfId="0" applyNumberFormat="1" applyFont="1" applyFill="1" applyBorder="1" applyAlignment="1" applyProtection="1">
      <alignment horizontal="right"/>
      <protection locked="0"/>
    </xf>
    <xf numFmtId="3" fontId="20" fillId="0" borderId="2" xfId="0" applyNumberFormat="1" applyFont="1" applyBorder="1" applyAlignment="1" applyProtection="1">
      <alignment horizontal="right" wrapText="1"/>
    </xf>
    <xf numFmtId="3" fontId="20" fillId="0" borderId="2" xfId="0" applyNumberFormat="1" applyFont="1" applyBorder="1" applyAlignment="1" applyProtection="1">
      <alignment horizontal="right" wrapText="1"/>
      <protection locked="0"/>
    </xf>
    <xf numFmtId="0" fontId="15" fillId="0" borderId="3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 vertical="center" indent="2"/>
    </xf>
    <xf numFmtId="3" fontId="12" fillId="0" borderId="2" xfId="0" applyNumberFormat="1" applyFont="1" applyBorder="1" applyAlignment="1" applyProtection="1">
      <alignment horizontal="right"/>
    </xf>
    <xf numFmtId="0" fontId="15" fillId="0" borderId="3" xfId="0" applyFont="1" applyBorder="1" applyAlignment="1" applyProtection="1">
      <alignment horizontal="left"/>
    </xf>
    <xf numFmtId="0" fontId="15" fillId="0" borderId="3" xfId="0" applyFont="1" applyBorder="1" applyProtection="1"/>
    <xf numFmtId="3" fontId="20" fillId="3" borderId="4" xfId="0" applyNumberFormat="1" applyFont="1" applyFill="1" applyBorder="1" applyAlignment="1" applyProtection="1">
      <alignment horizontal="right"/>
    </xf>
    <xf numFmtId="3" fontId="20" fillId="3" borderId="4" xfId="0" applyNumberFormat="1" applyFont="1" applyFill="1" applyBorder="1" applyAlignment="1" applyProtection="1">
      <alignment horizontal="right"/>
      <protection locked="0"/>
    </xf>
    <xf numFmtId="0" fontId="3" fillId="0" borderId="3" xfId="2" applyNumberFormat="1" applyFont="1" applyBorder="1" applyAlignment="1" applyProtection="1">
      <alignment horizontal="left" vertical="center" indent="1"/>
    </xf>
    <xf numFmtId="0" fontId="3" fillId="0" borderId="3" xfId="2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 indent="1"/>
    </xf>
    <xf numFmtId="3" fontId="12" fillId="3" borderId="4" xfId="0" applyNumberFormat="1" applyFont="1" applyFill="1" applyBorder="1" applyAlignment="1" applyProtection="1">
      <alignment horizontal="right"/>
    </xf>
    <xf numFmtId="0" fontId="3" fillId="0" borderId="3" xfId="0" applyFont="1" applyBorder="1" applyProtection="1"/>
    <xf numFmtId="0" fontId="3" fillId="0" borderId="3" xfId="0" applyFont="1" applyFill="1" applyBorder="1" applyAlignment="1" applyProtection="1">
      <alignment horizontal="center" vertical="center" wrapText="1"/>
    </xf>
    <xf numFmtId="3" fontId="21" fillId="0" borderId="4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2"/>
    </xf>
    <xf numFmtId="0" fontId="15" fillId="0" borderId="3" xfId="0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right"/>
    </xf>
    <xf numFmtId="0" fontId="15" fillId="0" borderId="6" xfId="0" applyFont="1" applyBorder="1" applyAlignment="1" applyProtection="1">
      <alignment horizontal="left" vertical="center" indent="1"/>
    </xf>
    <xf numFmtId="164" fontId="3" fillId="0" borderId="0" xfId="1" applyFont="1" applyBorder="1" applyProtection="1"/>
    <xf numFmtId="168" fontId="22" fillId="0" borderId="0" xfId="1" applyNumberFormat="1" applyFont="1" applyBorder="1" applyProtection="1"/>
    <xf numFmtId="164" fontId="3" fillId="0" borderId="0" xfId="1" applyFont="1" applyProtection="1"/>
    <xf numFmtId="49" fontId="23" fillId="0" borderId="0" xfId="0" applyNumberFormat="1" applyFont="1" applyFill="1" applyBorder="1" applyAlignment="1">
      <alignment horizontal="centerContinuous" vertical="center"/>
    </xf>
    <xf numFmtId="49" fontId="23" fillId="0" borderId="0" xfId="0" applyNumberFormat="1" applyFont="1" applyBorder="1" applyAlignment="1">
      <alignment horizontal="centerContinuous" vertical="center"/>
    </xf>
    <xf numFmtId="3" fontId="24" fillId="0" borderId="0" xfId="0" applyNumberFormat="1" applyFont="1" applyBorder="1" applyAlignment="1">
      <alignment vertical="center"/>
    </xf>
    <xf numFmtId="165" fontId="15" fillId="0" borderId="0" xfId="0" applyNumberFormat="1" applyFont="1" applyFill="1" applyAlignment="1">
      <alignment horizontal="centerContinuous"/>
    </xf>
    <xf numFmtId="0" fontId="10" fillId="0" borderId="0" xfId="0" applyFont="1" applyFill="1" applyBorder="1" applyAlignment="1" applyProtection="1">
      <alignment horizontal="center"/>
    </xf>
    <xf numFmtId="3" fontId="7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/>
    <xf numFmtId="166" fontId="12" fillId="0" borderId="1" xfId="4" applyNumberFormat="1" applyFont="1" applyFill="1" applyBorder="1" applyAlignment="1" applyProtection="1">
      <alignment wrapText="1"/>
      <protection locked="0"/>
    </xf>
    <xf numFmtId="165" fontId="0" fillId="0" borderId="0" xfId="0" applyNumberFormat="1" applyFont="1" applyBorder="1" applyAlignment="1" applyProtection="1">
      <alignment horizontal="center"/>
    </xf>
    <xf numFmtId="0" fontId="26" fillId="0" borderId="0" xfId="0" applyFont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 wrapText="1" indent="1"/>
    </xf>
    <xf numFmtId="169" fontId="26" fillId="0" borderId="2" xfId="0" applyNumberFormat="1" applyFont="1" applyFill="1" applyBorder="1" applyAlignment="1" applyProtection="1">
      <alignment vertical="center"/>
      <protection locked="0"/>
    </xf>
    <xf numFmtId="169" fontId="26" fillId="0" borderId="2" xfId="0" applyNumberFormat="1" applyFont="1" applyFill="1" applyBorder="1" applyAlignment="1" applyProtection="1">
      <alignment vertical="center"/>
    </xf>
    <xf numFmtId="9" fontId="26" fillId="0" borderId="2" xfId="3" applyFont="1" applyFill="1" applyBorder="1" applyAlignment="1" applyProtection="1">
      <alignment vertical="center"/>
    </xf>
    <xf numFmtId="3" fontId="26" fillId="0" borderId="2" xfId="3" applyNumberFormat="1" applyFont="1" applyBorder="1" applyAlignment="1" applyProtection="1">
      <alignment vertical="center"/>
    </xf>
    <xf numFmtId="3" fontId="26" fillId="5" borderId="2" xfId="0" applyNumberFormat="1" applyFont="1" applyFill="1" applyBorder="1" applyAlignment="1" applyProtection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2" xfId="0" applyNumberFormat="1" applyFont="1" applyFill="1" applyBorder="1" applyAlignment="1" applyProtection="1">
      <alignment vertical="center"/>
    </xf>
    <xf numFmtId="169" fontId="26" fillId="0" borderId="2" xfId="0" applyNumberFormat="1" applyFont="1" applyBorder="1" applyAlignment="1" applyProtection="1">
      <alignment vertical="center"/>
      <protection locked="0"/>
    </xf>
    <xf numFmtId="3" fontId="26" fillId="0" borderId="2" xfId="3" applyNumberFormat="1" applyFont="1" applyFill="1" applyBorder="1" applyAlignment="1" applyProtection="1">
      <alignment vertical="center"/>
    </xf>
    <xf numFmtId="49" fontId="17" fillId="0" borderId="2" xfId="0" quotePrefix="1" applyNumberFormat="1" applyFont="1" applyFill="1" applyBorder="1" applyAlignment="1" applyProtection="1">
      <alignment horizontal="center" vertical="center"/>
    </xf>
    <xf numFmtId="3" fontId="17" fillId="0" borderId="2" xfId="0" applyNumberFormat="1" applyFont="1" applyFill="1" applyBorder="1" applyAlignment="1" applyProtection="1">
      <alignment horizontal="left" vertical="center" indent="1"/>
    </xf>
    <xf numFmtId="169" fontId="17" fillId="0" borderId="2" xfId="0" applyNumberFormat="1" applyFont="1" applyFill="1" applyBorder="1" applyAlignment="1" applyProtection="1">
      <alignment vertical="center"/>
    </xf>
    <xf numFmtId="3" fontId="17" fillId="0" borderId="2" xfId="0" applyNumberFormat="1" applyFont="1" applyFill="1" applyBorder="1" applyAlignment="1" applyProtection="1">
      <alignment vertical="center"/>
    </xf>
    <xf numFmtId="3" fontId="17" fillId="0" borderId="0" xfId="0" applyNumberFormat="1" applyFont="1" applyBorder="1" applyAlignment="1">
      <alignment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3" fontId="28" fillId="0" borderId="2" xfId="0" quotePrefix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Alignment="1">
      <alignment vertical="center"/>
    </xf>
    <xf numFmtId="49" fontId="3" fillId="0" borderId="0" xfId="0" applyNumberFormat="1" applyFont="1" applyFill="1" applyProtection="1"/>
    <xf numFmtId="3" fontId="3" fillId="0" borderId="0" xfId="0" applyNumberFormat="1" applyFont="1" applyFill="1" applyProtection="1"/>
    <xf numFmtId="169" fontId="3" fillId="0" borderId="0" xfId="0" applyNumberFormat="1" applyFont="1" applyProtection="1"/>
    <xf numFmtId="9" fontId="3" fillId="0" borderId="0" xfId="3" applyFont="1" applyFill="1" applyBorder="1" applyProtection="1">
      <protection hidden="1"/>
    </xf>
    <xf numFmtId="3" fontId="3" fillId="0" borderId="0" xfId="3" applyNumberFormat="1" applyFont="1" applyFill="1" applyBorder="1" applyProtection="1">
      <protection hidden="1"/>
    </xf>
    <xf numFmtId="3" fontId="3" fillId="0" borderId="0" xfId="0" applyNumberFormat="1" applyFont="1" applyFill="1" applyBorder="1" applyProtection="1">
      <protection hidden="1"/>
    </xf>
    <xf numFmtId="3" fontId="3" fillId="0" borderId="0" xfId="0" applyNumberFormat="1" applyFont="1" applyBorder="1"/>
    <xf numFmtId="49" fontId="3" fillId="0" borderId="0" xfId="0" applyNumberFormat="1" applyFont="1" applyFill="1"/>
    <xf numFmtId="9" fontId="3" fillId="0" borderId="0" xfId="3" applyFont="1" applyAlignment="1">
      <alignment wrapText="1"/>
    </xf>
    <xf numFmtId="3" fontId="3" fillId="0" borderId="0" xfId="3" applyNumberFormat="1" applyFont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/>
    <xf numFmtId="9" fontId="3" fillId="0" borderId="0" xfId="3" applyFont="1"/>
    <xf numFmtId="3" fontId="3" fillId="0" borderId="0" xfId="3" applyNumberFormat="1" applyFont="1"/>
    <xf numFmtId="0" fontId="10" fillId="0" borderId="0" xfId="0" applyFont="1" applyBorder="1" applyAlignment="1" applyProtection="1">
      <alignment horizontal="center"/>
    </xf>
    <xf numFmtId="3" fontId="29" fillId="2" borderId="7" xfId="0" applyNumberFormat="1" applyFont="1" applyFill="1" applyBorder="1" applyAlignment="1" applyProtection="1">
      <alignment horizontal="center" vertical="center" wrapText="1"/>
    </xf>
    <xf numFmtId="169" fontId="3" fillId="0" borderId="2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3" fillId="0" borderId="2" xfId="0" quotePrefix="1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/>
    <xf numFmtId="169" fontId="3" fillId="0" borderId="0" xfId="0" applyNumberFormat="1" applyFont="1"/>
    <xf numFmtId="49" fontId="23" fillId="0" borderId="0" xfId="0" applyNumberFormat="1" applyFont="1" applyAlignment="1">
      <alignment horizontal="centerContinuous" vertical="center"/>
    </xf>
    <xf numFmtId="3" fontId="15" fillId="0" borderId="0" xfId="0" applyNumberFormat="1" applyFont="1" applyBorder="1" applyAlignment="1">
      <alignment horizontal="centerContinuous" vertical="center" wrapText="1"/>
    </xf>
    <xf numFmtId="3" fontId="15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10" fillId="0" borderId="0" xfId="0" applyNumberFormat="1" applyFont="1" applyAlignment="1">
      <alignment vertical="center" wrapText="1"/>
    </xf>
    <xf numFmtId="3" fontId="0" fillId="0" borderId="0" xfId="0" applyNumberFormat="1" applyFont="1" applyBorder="1" applyAlignment="1">
      <alignment vertical="center" wrapText="1"/>
    </xf>
    <xf numFmtId="164" fontId="3" fillId="0" borderId="0" xfId="1" applyFont="1" applyAlignment="1">
      <alignment vertical="center"/>
    </xf>
    <xf numFmtId="3" fontId="29" fillId="2" borderId="7" xfId="0" applyNumberFormat="1" applyFont="1" applyFill="1" applyBorder="1" applyAlignment="1" applyProtection="1">
      <alignment horizontal="center" vertical="center" textRotation="90" wrapText="1"/>
    </xf>
    <xf numFmtId="49" fontId="15" fillId="0" borderId="2" xfId="0" applyNumberFormat="1" applyFont="1" applyBorder="1" applyAlignment="1" applyProtection="1">
      <alignment horizontal="center" vertical="center"/>
    </xf>
    <xf numFmtId="3" fontId="15" fillId="0" borderId="2" xfId="0" applyNumberFormat="1" applyFont="1" applyBorder="1" applyAlignment="1" applyProtection="1">
      <alignment horizontal="left" vertical="center" wrapText="1" indent="2"/>
    </xf>
    <xf numFmtId="3" fontId="3" fillId="0" borderId="2" xfId="0" applyNumberFormat="1" applyFont="1" applyBorder="1" applyAlignment="1" applyProtection="1">
      <alignment vertical="center"/>
    </xf>
    <xf numFmtId="9" fontId="3" fillId="0" borderId="2" xfId="3" applyFont="1" applyBorder="1" applyAlignment="1" applyProtection="1">
      <alignment vertical="center"/>
    </xf>
    <xf numFmtId="3" fontId="3" fillId="0" borderId="2" xfId="3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horizontal="left" vertical="center" wrapText="1" indent="1"/>
    </xf>
    <xf numFmtId="169" fontId="3" fillId="0" borderId="2" xfId="0" applyNumberFormat="1" applyFont="1" applyBorder="1" applyAlignment="1" applyProtection="1">
      <alignment vertical="center"/>
    </xf>
    <xf numFmtId="3" fontId="3" fillId="0" borderId="2" xfId="3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left" vertical="center" wrapText="1" indent="1"/>
    </xf>
    <xf numFmtId="169" fontId="3" fillId="0" borderId="2" xfId="0" applyNumberFormat="1" applyFont="1" applyFill="1" applyBorder="1" applyAlignment="1" applyProtection="1">
      <alignment vertical="center"/>
      <protection locked="0"/>
    </xf>
    <xf numFmtId="169" fontId="3" fillId="0" borderId="2" xfId="0" applyNumberFormat="1" applyFont="1" applyBorder="1" applyAlignment="1" applyProtection="1">
      <alignment vertical="center"/>
      <protection locked="0"/>
    </xf>
    <xf numFmtId="9" fontId="3" fillId="0" borderId="2" xfId="3" applyFont="1" applyFill="1" applyBorder="1" applyAlignment="1" applyProtection="1">
      <alignment vertical="center"/>
    </xf>
    <xf numFmtId="164" fontId="3" fillId="0" borderId="0" xfId="1" applyFont="1" applyFill="1" applyAlignment="1">
      <alignment vertical="center"/>
    </xf>
    <xf numFmtId="169" fontId="3" fillId="0" borderId="2" xfId="3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left" vertical="center" wrapText="1" indent="3"/>
    </xf>
    <xf numFmtId="3" fontId="15" fillId="0" borderId="2" xfId="0" applyNumberFormat="1" applyFont="1" applyFill="1" applyBorder="1" applyAlignment="1" applyProtection="1">
      <alignment horizontal="left" vertical="center" wrapText="1" indent="1"/>
    </xf>
    <xf numFmtId="3" fontId="3" fillId="0" borderId="0" xfId="0" applyNumberFormat="1" applyFont="1" applyFill="1" applyAlignment="1">
      <alignment vertical="center"/>
    </xf>
    <xf numFmtId="3" fontId="3" fillId="0" borderId="2" xfId="0" quotePrefix="1" applyNumberFormat="1" applyFont="1" applyFill="1" applyBorder="1" applyAlignment="1" applyProtection="1">
      <alignment horizontal="left" vertical="center" wrapText="1" indent="1"/>
    </xf>
    <xf numFmtId="169" fontId="7" fillId="0" borderId="2" xfId="0" applyNumberFormat="1" applyFont="1" applyFill="1" applyBorder="1" applyAlignment="1" applyProtection="1">
      <alignment vertical="center"/>
    </xf>
    <xf numFmtId="9" fontId="15" fillId="0" borderId="2" xfId="3" applyFont="1" applyFill="1" applyBorder="1" applyAlignment="1" applyProtection="1">
      <alignment horizontal="center" vertical="center"/>
    </xf>
    <xf numFmtId="169" fontId="15" fillId="0" borderId="2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3" fontId="3" fillId="0" borderId="2" xfId="0" quotePrefix="1" applyNumberFormat="1" applyFont="1" applyFill="1" applyBorder="1" applyAlignment="1" applyProtection="1">
      <alignment horizontal="left" vertical="center" wrapText="1" indent="2"/>
    </xf>
    <xf numFmtId="3" fontId="3" fillId="0" borderId="2" xfId="0" quotePrefix="1" applyNumberFormat="1" applyFont="1" applyFill="1" applyBorder="1" applyAlignment="1" applyProtection="1">
      <alignment horizontal="left" vertical="center" wrapText="1" indent="4"/>
    </xf>
    <xf numFmtId="3" fontId="7" fillId="0" borderId="2" xfId="0" quotePrefix="1" applyNumberFormat="1" applyFont="1" applyFill="1" applyBorder="1" applyAlignment="1" applyProtection="1">
      <alignment horizontal="left" vertical="center" wrapText="1" indent="4"/>
    </xf>
    <xf numFmtId="0" fontId="3" fillId="0" borderId="0" xfId="0" applyFont="1" applyFill="1" applyAlignment="1">
      <alignment vertical="center" wrapText="1"/>
    </xf>
    <xf numFmtId="169" fontId="3" fillId="0" borderId="0" xfId="0" applyNumberFormat="1" applyFont="1" applyFill="1"/>
    <xf numFmtId="9" fontId="3" fillId="0" borderId="0" xfId="3" applyFont="1" applyFill="1"/>
    <xf numFmtId="3" fontId="3" fillId="0" borderId="0" xfId="3" applyNumberFormat="1" applyFont="1" applyFill="1"/>
    <xf numFmtId="0" fontId="3" fillId="0" borderId="0" xfId="0" applyFont="1" applyFill="1"/>
    <xf numFmtId="164" fontId="3" fillId="0" borderId="0" xfId="1" applyFont="1" applyFill="1"/>
    <xf numFmtId="164" fontId="3" fillId="0" borderId="0" xfId="1" applyFont="1"/>
    <xf numFmtId="165" fontId="15" fillId="0" borderId="0" xfId="0" quotePrefix="1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left" vertical="center" wrapText="1" indent="1"/>
    </xf>
    <xf numFmtId="3" fontId="3" fillId="6" borderId="2" xfId="0" quotePrefix="1" applyNumberFormat="1" applyFont="1" applyFill="1" applyBorder="1" applyAlignment="1" applyProtection="1">
      <alignment horizontal="left" vertical="center" wrapText="1" indent="1"/>
    </xf>
    <xf numFmtId="0" fontId="31" fillId="0" borderId="0" xfId="0" applyFont="1" applyFill="1" applyProtection="1"/>
    <xf numFmtId="165" fontId="15" fillId="0" borderId="0" xfId="0" quotePrefix="1" applyNumberFormat="1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/>
    </xf>
    <xf numFmtId="166" fontId="5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 applyProtection="1">
      <alignment horizontal="centerContinuous" vertical="center"/>
    </xf>
    <xf numFmtId="0" fontId="20" fillId="0" borderId="0" xfId="0" applyFont="1" applyAlignment="1" applyProtection="1">
      <alignment horizontal="centerContinuous"/>
    </xf>
    <xf numFmtId="0" fontId="31" fillId="0" borderId="0" xfId="0" applyFont="1" applyProtection="1"/>
    <xf numFmtId="3" fontId="32" fillId="2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0" xfId="0" applyFont="1" applyProtection="1"/>
    <xf numFmtId="0" fontId="33" fillId="0" borderId="0" xfId="0" applyFont="1" applyProtection="1"/>
    <xf numFmtId="2" fontId="3" fillId="0" borderId="7" xfId="0" applyNumberFormat="1" applyFont="1" applyBorder="1" applyAlignment="1" applyProtection="1">
      <alignment horizontal="center" vertical="center"/>
    </xf>
    <xf numFmtId="170" fontId="3" fillId="0" borderId="4" xfId="0" applyNumberFormat="1" applyFont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indent="4"/>
    </xf>
    <xf numFmtId="170" fontId="20" fillId="0" borderId="7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left" vertical="center" indent="4"/>
    </xf>
    <xf numFmtId="2" fontId="3" fillId="0" borderId="4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Protection="1"/>
    <xf numFmtId="0" fontId="3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center"/>
    </xf>
    <xf numFmtId="3" fontId="23" fillId="0" borderId="0" xfId="0" applyNumberFormat="1" applyFont="1" applyBorder="1" applyAlignment="1">
      <alignment horizontal="center" vertical="center" wrapText="1"/>
    </xf>
    <xf numFmtId="3" fontId="25" fillId="2" borderId="7" xfId="0" applyNumberFormat="1" applyFont="1" applyFill="1" applyBorder="1" applyAlignment="1" applyProtection="1">
      <alignment horizontal="center" vertical="center" wrapText="1"/>
    </xf>
    <xf numFmtId="3" fontId="25" fillId="2" borderId="13" xfId="0" applyNumberFormat="1" applyFont="1" applyFill="1" applyBorder="1" applyAlignment="1" applyProtection="1">
      <alignment horizontal="center" vertical="center" wrapText="1"/>
    </xf>
    <xf numFmtId="3" fontId="29" fillId="2" borderId="6" xfId="0" applyNumberFormat="1" applyFont="1" applyFill="1" applyBorder="1" applyAlignment="1" applyProtection="1">
      <alignment horizontal="center" vertical="center" wrapText="1"/>
    </xf>
    <xf numFmtId="3" fontId="29" fillId="2" borderId="8" xfId="0" applyNumberFormat="1" applyFont="1" applyFill="1" applyBorder="1" applyAlignment="1" applyProtection="1">
      <alignment horizontal="center" vertical="center" wrapText="1"/>
    </xf>
    <xf numFmtId="3" fontId="29" fillId="2" borderId="9" xfId="0" applyNumberFormat="1" applyFont="1" applyFill="1" applyBorder="1" applyAlignment="1" applyProtection="1">
      <alignment horizontal="center" vertical="center" wrapText="1"/>
    </xf>
    <xf numFmtId="3" fontId="29" fillId="2" borderId="7" xfId="0" applyNumberFormat="1" applyFont="1" applyFill="1" applyBorder="1" applyAlignment="1" applyProtection="1">
      <alignment horizontal="center" vertical="center" wrapText="1"/>
    </xf>
    <xf numFmtId="3" fontId="29" fillId="2" borderId="13" xfId="0" applyNumberFormat="1" applyFont="1" applyFill="1" applyBorder="1" applyAlignment="1" applyProtection="1">
      <alignment horizontal="center" vertical="center" wrapText="1"/>
    </xf>
    <xf numFmtId="3" fontId="29" fillId="2" borderId="4" xfId="0" applyNumberFormat="1" applyFont="1" applyFill="1" applyBorder="1" applyAlignment="1" applyProtection="1">
      <alignment horizontal="center" vertical="center" wrapText="1"/>
    </xf>
    <xf numFmtId="3" fontId="29" fillId="2" borderId="10" xfId="0" applyNumberFormat="1" applyFont="1" applyFill="1" applyBorder="1" applyAlignment="1" applyProtection="1">
      <alignment horizontal="center" vertical="center" wrapText="1"/>
    </xf>
    <xf numFmtId="3" fontId="29" fillId="2" borderId="11" xfId="0" applyNumberFormat="1" applyFont="1" applyFill="1" applyBorder="1" applyAlignment="1" applyProtection="1">
      <alignment horizontal="center" vertical="center" wrapText="1"/>
    </xf>
    <xf numFmtId="3" fontId="29" fillId="2" borderId="3" xfId="0" applyNumberFormat="1" applyFont="1" applyFill="1" applyBorder="1" applyAlignment="1" applyProtection="1">
      <alignment horizontal="center" vertical="center" wrapText="1"/>
    </xf>
    <xf numFmtId="3" fontId="29" fillId="2" borderId="14" xfId="0" applyNumberFormat="1" applyFont="1" applyFill="1" applyBorder="1" applyAlignment="1" applyProtection="1">
      <alignment horizontal="center" vertical="center" wrapText="1"/>
    </xf>
    <xf numFmtId="3" fontId="29" fillId="2" borderId="12" xfId="0" applyNumberFormat="1" applyFont="1" applyFill="1" applyBorder="1" applyAlignment="1" applyProtection="1">
      <alignment horizontal="center" vertical="center" wrapText="1"/>
    </xf>
    <xf numFmtId="3" fontId="29" fillId="2" borderId="1" xfId="0" applyNumberFormat="1" applyFont="1" applyFill="1" applyBorder="1" applyAlignment="1" applyProtection="1">
      <alignment horizontal="center" vertical="center" wrapText="1"/>
    </xf>
    <xf numFmtId="3" fontId="25" fillId="2" borderId="10" xfId="0" applyNumberFormat="1" applyFont="1" applyFill="1" applyBorder="1" applyAlignment="1" applyProtection="1">
      <alignment horizontal="center" vertical="center" wrapText="1"/>
    </xf>
    <xf numFmtId="3" fontId="25" fillId="2" borderId="12" xfId="0" applyNumberFormat="1" applyFont="1" applyFill="1" applyBorder="1" applyAlignment="1" applyProtection="1">
      <alignment horizontal="center" vertical="center" wrapText="1"/>
    </xf>
    <xf numFmtId="3" fontId="25" fillId="2" borderId="11" xfId="0" applyNumberFormat="1" applyFont="1" applyFill="1" applyBorder="1" applyAlignment="1" applyProtection="1">
      <alignment horizontal="center" vertical="center" wrapText="1"/>
    </xf>
    <xf numFmtId="3" fontId="25" fillId="2" borderId="3" xfId="0" applyNumberFormat="1" applyFont="1" applyFill="1" applyBorder="1" applyAlignment="1" applyProtection="1">
      <alignment horizontal="center" vertical="center" wrapText="1"/>
    </xf>
    <xf numFmtId="3" fontId="25" fillId="2" borderId="1" xfId="0" applyNumberFormat="1" applyFont="1" applyFill="1" applyBorder="1" applyAlignment="1" applyProtection="1">
      <alignment horizontal="center" vertical="center" wrapText="1"/>
    </xf>
    <xf numFmtId="3" fontId="25" fillId="2" borderId="14" xfId="0" applyNumberFormat="1" applyFont="1" applyFill="1" applyBorder="1" applyAlignment="1" applyProtection="1">
      <alignment horizontal="center" vertical="center" wrapText="1"/>
    </xf>
    <xf numFmtId="3" fontId="25" fillId="2" borderId="6" xfId="0" applyNumberFormat="1" applyFont="1" applyFill="1" applyBorder="1" applyAlignment="1" applyProtection="1">
      <alignment horizontal="center" vertical="center" wrapText="1"/>
    </xf>
    <xf numFmtId="3" fontId="25" fillId="2" borderId="9" xfId="0" applyNumberFormat="1" applyFont="1" applyFill="1" applyBorder="1" applyAlignment="1" applyProtection="1">
      <alignment horizontal="center" vertical="center" wrapText="1"/>
    </xf>
    <xf numFmtId="3" fontId="25" fillId="2" borderId="4" xfId="0" applyNumberFormat="1" applyFont="1" applyFill="1" applyBorder="1" applyAlignment="1" applyProtection="1">
      <alignment horizontal="center" vertical="center" wrapText="1"/>
    </xf>
    <xf numFmtId="3" fontId="25" fillId="2" borderId="8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15" fillId="0" borderId="2" xfId="0" applyFont="1" applyFill="1" applyBorder="1" applyAlignment="1" applyProtection="1">
      <alignment horizontal="center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0" fontId="34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center" vertical="center" wrapText="1"/>
    </xf>
    <xf numFmtId="0" fontId="34" fillId="0" borderId="8" xfId="0" applyFont="1" applyBorder="1" applyAlignment="1" applyProtection="1">
      <alignment horizontal="center" vertical="center" wrapText="1"/>
    </xf>
    <xf numFmtId="0" fontId="34" fillId="0" borderId="9" xfId="0" applyFont="1" applyBorder="1" applyAlignment="1" applyProtection="1">
      <alignment horizontal="center" vertical="center" wrapText="1"/>
    </xf>
    <xf numFmtId="170" fontId="20" fillId="0" borderId="7" xfId="0" applyNumberFormat="1" applyFont="1" applyBorder="1" applyAlignment="1" applyProtection="1">
      <alignment horizontal="center" vertical="center"/>
    </xf>
    <xf numFmtId="170" fontId="3" fillId="0" borderId="13" xfId="0" applyNumberFormat="1" applyFont="1" applyBorder="1" applyAlignment="1" applyProtection="1">
      <alignment horizontal="center" vertical="center"/>
    </xf>
    <xf numFmtId="170" fontId="20" fillId="0" borderId="2" xfId="0" applyNumberFormat="1" applyFont="1" applyFill="1" applyBorder="1" applyAlignment="1" applyProtection="1">
      <alignment horizontal="center" vertical="center"/>
    </xf>
    <xf numFmtId="170" fontId="3" fillId="0" borderId="2" xfId="0" applyNumberFormat="1" applyFont="1" applyFill="1" applyBorder="1" applyAlignment="1" applyProtection="1">
      <alignment horizontal="center" vertical="center"/>
    </xf>
    <xf numFmtId="0" fontId="34" fillId="0" borderId="12" xfId="0" applyFont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3" fontId="32" fillId="2" borderId="2" xfId="0" applyNumberFormat="1" applyFont="1" applyFill="1" applyBorder="1" applyAlignment="1" applyProtection="1">
      <alignment horizontal="center" vertical="center" wrapText="1"/>
    </xf>
    <xf numFmtId="0" fontId="34" fillId="0" borderId="10" xfId="0" applyFont="1" applyBorder="1" applyAlignment="1" applyProtection="1">
      <alignment horizontal="center" vertical="center" wrapText="1"/>
    </xf>
    <xf numFmtId="0" fontId="34" fillId="0" borderId="12" xfId="0" quotePrefix="1" applyFont="1" applyBorder="1" applyAlignment="1" applyProtection="1">
      <alignment horizontal="center" vertical="center" wrapText="1"/>
    </xf>
    <xf numFmtId="0" fontId="34" fillId="0" borderId="11" xfId="0" quotePrefix="1" applyFont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/>
    </xf>
    <xf numFmtId="0" fontId="34" fillId="0" borderId="8" xfId="0" applyFont="1" applyBorder="1" applyAlignment="1" applyProtection="1">
      <alignment horizontal="center"/>
    </xf>
    <xf numFmtId="0" fontId="34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4" fillId="0" borderId="10" xfId="0" applyFont="1" applyBorder="1" applyAlignment="1" applyProtection="1">
      <alignment horizontal="center"/>
    </xf>
    <xf numFmtId="0" fontId="34" fillId="0" borderId="12" xfId="0" applyFont="1" applyBorder="1" applyAlignment="1" applyProtection="1">
      <alignment horizontal="center"/>
    </xf>
    <xf numFmtId="0" fontId="34" fillId="0" borderId="11" xfId="0" applyFont="1" applyBorder="1" applyAlignment="1" applyProtection="1">
      <alignment horizontal="center"/>
    </xf>
    <xf numFmtId="170" fontId="20" fillId="0" borderId="7" xfId="0" applyNumberFormat="1" applyFont="1" applyFill="1" applyBorder="1" applyAlignment="1" applyProtection="1">
      <alignment horizontal="center" vertical="center"/>
    </xf>
    <xf numFmtId="170" fontId="3" fillId="0" borderId="4" xfId="0" applyNumberFormat="1" applyFont="1" applyFill="1" applyBorder="1" applyAlignment="1" applyProtection="1">
      <alignment horizontal="center" vertical="center"/>
    </xf>
    <xf numFmtId="0" fontId="34" fillId="0" borderId="6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/>
    </xf>
    <xf numFmtId="0" fontId="15" fillId="0" borderId="8" xfId="0" applyFont="1" applyFill="1" applyBorder="1" applyAlignment="1" applyProtection="1">
      <alignment horizontal="center"/>
    </xf>
    <xf numFmtId="0" fontId="34" fillId="0" borderId="10" xfId="0" quotePrefix="1" applyFont="1" applyFill="1" applyBorder="1" applyAlignment="1" applyProtection="1">
      <alignment horizontal="center" vertical="center" wrapText="1"/>
    </xf>
    <xf numFmtId="0" fontId="34" fillId="0" borderId="12" xfId="0" quotePrefix="1" applyFont="1" applyFill="1" applyBorder="1" applyAlignment="1" applyProtection="1">
      <alignment horizontal="center" vertical="center" wrapText="1"/>
    </xf>
    <xf numFmtId="0" fontId="34" fillId="0" borderId="11" xfId="0" quotePrefix="1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4" fillId="0" borderId="6" xfId="0" quotePrefix="1" applyFont="1" applyFill="1" applyBorder="1" applyAlignment="1" applyProtection="1">
      <alignment horizontal="center" vertical="center" wrapText="1"/>
    </xf>
    <xf numFmtId="0" fontId="34" fillId="0" borderId="8" xfId="0" quotePrefix="1" applyFont="1" applyFill="1" applyBorder="1" applyAlignment="1" applyProtection="1">
      <alignment horizontal="center" vertical="center" wrapText="1"/>
    </xf>
    <xf numFmtId="0" fontId="34" fillId="0" borderId="9" xfId="0" quotePrefix="1" applyFont="1" applyFill="1" applyBorder="1" applyAlignment="1" applyProtection="1">
      <alignment horizontal="center" vertical="center" wrapText="1"/>
    </xf>
    <xf numFmtId="0" fontId="0" fillId="0" borderId="4" xfId="0" applyFont="1" applyBorder="1" applyProtection="1"/>
    <xf numFmtId="49" fontId="3" fillId="0" borderId="7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4" fillId="0" borderId="15" xfId="0" quotePrefix="1" applyFont="1" applyFill="1" applyBorder="1" applyAlignment="1" applyProtection="1">
      <alignment horizontal="center" vertical="center" wrapText="1"/>
    </xf>
    <xf numFmtId="0" fontId="34" fillId="0" borderId="0" xfId="0" quotePrefix="1" applyFont="1" applyFill="1" applyBorder="1" applyAlignment="1" applyProtection="1">
      <alignment horizontal="center" vertical="center" wrapText="1"/>
    </xf>
    <xf numFmtId="0" fontId="34" fillId="0" borderId="3" xfId="0" quotePrefix="1" applyFont="1" applyFill="1" applyBorder="1" applyAlignment="1" applyProtection="1">
      <alignment horizontal="center" vertical="center" wrapText="1"/>
    </xf>
    <xf numFmtId="0" fontId="34" fillId="0" borderId="1" xfId="0" quotePrefix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0" fontId="20" fillId="0" borderId="7" xfId="0" applyNumberFormat="1" applyFont="1" applyFill="1" applyBorder="1" applyAlignment="1" applyProtection="1">
      <alignment horizontal="center" vertical="center"/>
      <protection locked="0"/>
    </xf>
    <xf numFmtId="17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wrapText="1"/>
    </xf>
    <xf numFmtId="0" fontId="34" fillId="0" borderId="12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6" xfId="0" quotePrefix="1" applyFont="1" applyFill="1" applyBorder="1" applyAlignment="1" applyProtection="1">
      <alignment horizontal="center" vertical="center" wrapText="1"/>
    </xf>
    <xf numFmtId="0" fontId="34" fillId="0" borderId="6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 applyProtection="1">
      <alignment horizontal="center" vertical="center" wrapText="1"/>
    </xf>
    <xf numFmtId="170" fontId="20" fillId="0" borderId="4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4" fillId="0" borderId="14" xfId="0" applyFont="1" applyFill="1" applyBorder="1" applyAlignment="1" applyProtection="1">
      <alignment horizontal="center" vertical="center" wrapText="1"/>
    </xf>
  </cellXfs>
  <cellStyles count="7">
    <cellStyle name="Normal" xfId="5" xr:uid="{00000000-0005-0000-0000-000000000000}"/>
    <cellStyle name="Денежный [0]" xfId="2" builtinId="7"/>
    <cellStyle name="Обычный" xfId="0" builtinId="0"/>
    <cellStyle name="Обычный 4 2" xfId="4" xr:uid="{00000000-0005-0000-0000-000003000000}"/>
    <cellStyle name="Процентный" xfId="3" builtinId="5"/>
    <cellStyle name="Процентный 2" xfId="6" xr:uid="{00000000-0005-0000-0000-000005000000}"/>
    <cellStyle name="Финансовый" xfId="1" builtinId="3"/>
  </cellStyles>
  <dxfs count="5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33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7" style="82" customWidth="1"/>
    <col min="2" max="2" width="85.42578125" style="77" customWidth="1"/>
    <col min="3" max="5" width="17.28515625" style="77" customWidth="1"/>
    <col min="6" max="16384" width="9.140625" style="77"/>
  </cols>
  <sheetData>
    <row r="1" spans="1:5" ht="15.75" x14ac:dyDescent="0.25">
      <c r="A1" s="249" t="s">
        <v>141</v>
      </c>
      <c r="B1" s="249"/>
      <c r="C1" s="249"/>
      <c r="D1" s="249"/>
      <c r="E1" s="81" t="s">
        <v>142</v>
      </c>
    </row>
    <row r="2" spans="1:5" ht="15" customHeight="1" x14ac:dyDescent="0.2">
      <c r="B2" s="83" t="s">
        <v>88</v>
      </c>
      <c r="C2" s="84"/>
      <c r="D2" s="85"/>
      <c r="E2" s="84"/>
    </row>
    <row r="3" spans="1:5" ht="15" customHeight="1" x14ac:dyDescent="0.25">
      <c r="B3" s="220" t="s">
        <v>145</v>
      </c>
      <c r="D3" s="219">
        <v>45744</v>
      </c>
      <c r="E3" s="86" t="s">
        <v>143</v>
      </c>
    </row>
    <row r="4" spans="1:5" ht="43.5" customHeight="1" x14ac:dyDescent="0.2">
      <c r="A4" s="8" t="s">
        <v>0</v>
      </c>
      <c r="B4" s="8" t="s">
        <v>146</v>
      </c>
      <c r="C4" s="8" t="s">
        <v>147</v>
      </c>
      <c r="D4" s="8" t="s">
        <v>148</v>
      </c>
      <c r="E4" s="8" t="s">
        <v>149</v>
      </c>
    </row>
    <row r="5" spans="1:5" ht="15" customHeight="1" x14ac:dyDescent="0.2">
      <c r="A5" s="87">
        <v>1</v>
      </c>
      <c r="B5" s="88" t="s">
        <v>150</v>
      </c>
      <c r="C5" s="89">
        <v>2392920885</v>
      </c>
      <c r="D5" s="89">
        <v>995624038</v>
      </c>
      <c r="E5" s="89">
        <v>1397296847</v>
      </c>
    </row>
    <row r="6" spans="1:5" ht="15" customHeight="1" x14ac:dyDescent="0.2">
      <c r="A6" s="87">
        <v>2</v>
      </c>
      <c r="B6" s="88" t="s">
        <v>151</v>
      </c>
      <c r="C6" s="90">
        <v>5029440815</v>
      </c>
      <c r="D6" s="89">
        <v>1665266642</v>
      </c>
      <c r="E6" s="89">
        <v>3364174173</v>
      </c>
    </row>
    <row r="7" spans="1:5" ht="15" customHeight="1" x14ac:dyDescent="0.2">
      <c r="A7" s="87">
        <v>3</v>
      </c>
      <c r="B7" s="91" t="s">
        <v>152</v>
      </c>
      <c r="C7" s="89">
        <v>1251289851</v>
      </c>
      <c r="D7" s="89">
        <v>375818909</v>
      </c>
      <c r="E7" s="89">
        <v>875470942</v>
      </c>
    </row>
    <row r="8" spans="1:5" ht="15" customHeight="1" x14ac:dyDescent="0.2">
      <c r="A8" s="87" t="s">
        <v>32</v>
      </c>
      <c r="B8" s="92" t="s">
        <v>153</v>
      </c>
      <c r="C8" s="89">
        <v>1251289851</v>
      </c>
      <c r="D8" s="93">
        <v>375818909</v>
      </c>
      <c r="E8" s="93">
        <v>875470942</v>
      </c>
    </row>
    <row r="9" spans="1:5" ht="15" customHeight="1" x14ac:dyDescent="0.2">
      <c r="A9" s="87" t="s">
        <v>33</v>
      </c>
      <c r="B9" s="92" t="s">
        <v>154</v>
      </c>
      <c r="C9" s="89">
        <v>0</v>
      </c>
      <c r="D9" s="93">
        <v>0</v>
      </c>
      <c r="E9" s="93">
        <v>0</v>
      </c>
    </row>
    <row r="10" spans="1:5" ht="15" customHeight="1" x14ac:dyDescent="0.2">
      <c r="A10" s="87">
        <v>4</v>
      </c>
      <c r="B10" s="88" t="s">
        <v>155</v>
      </c>
      <c r="C10" s="89">
        <v>4904704176</v>
      </c>
      <c r="D10" s="89">
        <v>4904704176</v>
      </c>
      <c r="E10" s="89">
        <v>0</v>
      </c>
    </row>
    <row r="11" spans="1:5" ht="15" customHeight="1" x14ac:dyDescent="0.2">
      <c r="A11" s="87" t="s">
        <v>34</v>
      </c>
      <c r="B11" s="94" t="s">
        <v>156</v>
      </c>
      <c r="C11" s="89">
        <v>5115950000</v>
      </c>
      <c r="D11" s="89">
        <v>5115950000</v>
      </c>
      <c r="E11" s="89">
        <v>0</v>
      </c>
    </row>
    <row r="12" spans="1:5" x14ac:dyDescent="0.2">
      <c r="A12" s="87" t="s">
        <v>35</v>
      </c>
      <c r="B12" s="92" t="s">
        <v>157</v>
      </c>
      <c r="C12" s="89">
        <v>-211245824</v>
      </c>
      <c r="D12" s="89">
        <v>-211245824</v>
      </c>
      <c r="E12" s="89">
        <v>0</v>
      </c>
    </row>
    <row r="13" spans="1:5" ht="15" customHeight="1" x14ac:dyDescent="0.2">
      <c r="A13" s="87" t="s">
        <v>36</v>
      </c>
      <c r="B13" s="94" t="s">
        <v>154</v>
      </c>
      <c r="C13" s="89">
        <v>0</v>
      </c>
      <c r="D13" s="89">
        <v>0</v>
      </c>
      <c r="E13" s="89">
        <v>0</v>
      </c>
    </row>
    <row r="14" spans="1:5" ht="15" customHeight="1" x14ac:dyDescent="0.2">
      <c r="A14" s="87">
        <v>5</v>
      </c>
      <c r="B14" s="88" t="s">
        <v>158</v>
      </c>
      <c r="C14" s="89">
        <v>0</v>
      </c>
      <c r="D14" s="89">
        <v>0</v>
      </c>
      <c r="E14" s="89">
        <v>0</v>
      </c>
    </row>
    <row r="15" spans="1:5" ht="15" customHeight="1" x14ac:dyDescent="0.2">
      <c r="A15" s="87" t="s">
        <v>37</v>
      </c>
      <c r="B15" s="94" t="s">
        <v>159</v>
      </c>
      <c r="C15" s="89">
        <v>0</v>
      </c>
      <c r="D15" s="89">
        <v>0</v>
      </c>
      <c r="E15" s="89">
        <v>0</v>
      </c>
    </row>
    <row r="16" spans="1:5" ht="15" customHeight="1" x14ac:dyDescent="0.2">
      <c r="A16" s="87" t="s">
        <v>38</v>
      </c>
      <c r="B16" s="94" t="s">
        <v>154</v>
      </c>
      <c r="C16" s="89">
        <v>0</v>
      </c>
      <c r="D16" s="89">
        <v>0</v>
      </c>
      <c r="E16" s="89">
        <v>0</v>
      </c>
    </row>
    <row r="17" spans="1:5" ht="15" customHeight="1" x14ac:dyDescent="0.2">
      <c r="A17" s="87">
        <v>6</v>
      </c>
      <c r="B17" s="88" t="s">
        <v>160</v>
      </c>
      <c r="C17" s="89">
        <v>94845044</v>
      </c>
      <c r="D17" s="89">
        <v>94845044</v>
      </c>
      <c r="E17" s="89">
        <v>0</v>
      </c>
    </row>
    <row r="18" spans="1:5" ht="15" customHeight="1" x14ac:dyDescent="0.2">
      <c r="A18" s="87" t="s">
        <v>39</v>
      </c>
      <c r="B18" s="94" t="s">
        <v>161</v>
      </c>
      <c r="C18" s="89">
        <v>94845044</v>
      </c>
      <c r="D18" s="89">
        <v>94845044</v>
      </c>
      <c r="E18" s="89">
        <v>0</v>
      </c>
    </row>
    <row r="19" spans="1:5" ht="15" customHeight="1" x14ac:dyDescent="0.2">
      <c r="A19" s="87" t="s">
        <v>40</v>
      </c>
      <c r="B19" s="92" t="s">
        <v>162</v>
      </c>
      <c r="C19" s="89">
        <v>0</v>
      </c>
      <c r="D19" s="89">
        <v>0</v>
      </c>
      <c r="E19" s="89">
        <v>0</v>
      </c>
    </row>
    <row r="20" spans="1:5" ht="15" customHeight="1" x14ac:dyDescent="0.2">
      <c r="A20" s="87" t="s">
        <v>41</v>
      </c>
      <c r="B20" s="94" t="s">
        <v>154</v>
      </c>
      <c r="C20" s="89">
        <v>0</v>
      </c>
      <c r="D20" s="89">
        <v>0</v>
      </c>
      <c r="E20" s="89">
        <v>0</v>
      </c>
    </row>
    <row r="21" spans="1:5" ht="15" customHeight="1" x14ac:dyDescent="0.2">
      <c r="A21" s="87">
        <v>7</v>
      </c>
      <c r="B21" s="88" t="s">
        <v>163</v>
      </c>
      <c r="C21" s="89">
        <v>0</v>
      </c>
      <c r="D21" s="89">
        <v>0</v>
      </c>
      <c r="E21" s="89">
        <v>0</v>
      </c>
    </row>
    <row r="22" spans="1:5" ht="15" customHeight="1" x14ac:dyDescent="0.2">
      <c r="A22" s="87" t="s">
        <v>42</v>
      </c>
      <c r="B22" s="94" t="s">
        <v>164</v>
      </c>
      <c r="C22" s="89">
        <v>0</v>
      </c>
      <c r="D22" s="93">
        <v>0</v>
      </c>
      <c r="E22" s="93">
        <v>0</v>
      </c>
    </row>
    <row r="23" spans="1:5" ht="15" customHeight="1" x14ac:dyDescent="0.2">
      <c r="A23" s="87" t="s">
        <v>43</v>
      </c>
      <c r="B23" s="94" t="s">
        <v>165</v>
      </c>
      <c r="C23" s="89">
        <v>0</v>
      </c>
      <c r="D23" s="93">
        <v>0</v>
      </c>
      <c r="E23" s="93">
        <v>0</v>
      </c>
    </row>
    <row r="24" spans="1:5" ht="15" customHeight="1" x14ac:dyDescent="0.2">
      <c r="A24" s="87">
        <v>8</v>
      </c>
      <c r="B24" s="88" t="s">
        <v>166</v>
      </c>
      <c r="C24" s="89">
        <v>30756242020</v>
      </c>
      <c r="D24" s="89">
        <v>18648445983</v>
      </c>
      <c r="E24" s="89">
        <v>12107796037</v>
      </c>
    </row>
    <row r="25" spans="1:5" x14ac:dyDescent="0.2">
      <c r="A25" s="87" t="s">
        <v>44</v>
      </c>
      <c r="B25" s="94" t="s">
        <v>167</v>
      </c>
      <c r="C25" s="89">
        <v>31884071957</v>
      </c>
      <c r="D25" s="93">
        <v>19585790432</v>
      </c>
      <c r="E25" s="93">
        <v>12298281525</v>
      </c>
    </row>
    <row r="26" spans="1:5" ht="15" customHeight="1" x14ac:dyDescent="0.2">
      <c r="A26" s="87" t="s">
        <v>45</v>
      </c>
      <c r="B26" s="94" t="s">
        <v>154</v>
      </c>
      <c r="C26" s="89">
        <v>1127829937</v>
      </c>
      <c r="D26" s="93">
        <v>937344449</v>
      </c>
      <c r="E26" s="93">
        <v>190485488</v>
      </c>
    </row>
    <row r="27" spans="1:5" ht="15" customHeight="1" x14ac:dyDescent="0.2">
      <c r="A27" s="87">
        <v>9</v>
      </c>
      <c r="B27" s="88" t="s">
        <v>168</v>
      </c>
      <c r="C27" s="95">
        <v>0</v>
      </c>
      <c r="D27" s="95">
        <v>0</v>
      </c>
      <c r="E27" s="95">
        <v>0</v>
      </c>
    </row>
    <row r="28" spans="1:5" ht="15" customHeight="1" x14ac:dyDescent="0.2">
      <c r="A28" s="87" t="s">
        <v>46</v>
      </c>
      <c r="B28" s="94" t="s">
        <v>169</v>
      </c>
      <c r="C28" s="89">
        <v>0</v>
      </c>
      <c r="D28" s="93">
        <v>0</v>
      </c>
      <c r="E28" s="93"/>
    </row>
    <row r="29" spans="1:5" ht="15" customHeight="1" x14ac:dyDescent="0.2">
      <c r="A29" s="87" t="s">
        <v>47</v>
      </c>
      <c r="B29" s="94" t="s">
        <v>154</v>
      </c>
      <c r="C29" s="89">
        <v>0</v>
      </c>
      <c r="D29" s="93">
        <v>0</v>
      </c>
      <c r="E29" s="93"/>
    </row>
    <row r="30" spans="1:5" ht="15" customHeight="1" x14ac:dyDescent="0.2">
      <c r="A30" s="87">
        <v>10</v>
      </c>
      <c r="B30" s="94" t="s">
        <v>170</v>
      </c>
      <c r="C30" s="89">
        <v>1361933863</v>
      </c>
      <c r="D30" s="89">
        <v>1361933863</v>
      </c>
      <c r="E30" s="89">
        <v>0</v>
      </c>
    </row>
    <row r="31" spans="1:5" ht="15" customHeight="1" x14ac:dyDescent="0.2">
      <c r="A31" s="87">
        <v>11</v>
      </c>
      <c r="B31" s="94" t="s">
        <v>171</v>
      </c>
      <c r="C31" s="89">
        <v>769893051</v>
      </c>
      <c r="D31" s="89">
        <v>658564762</v>
      </c>
      <c r="E31" s="89">
        <v>111328289</v>
      </c>
    </row>
    <row r="32" spans="1:5" ht="15" customHeight="1" x14ac:dyDescent="0.2">
      <c r="A32" s="87" t="s">
        <v>48</v>
      </c>
      <c r="B32" s="94" t="s">
        <v>172</v>
      </c>
      <c r="C32" s="89">
        <v>794844809</v>
      </c>
      <c r="D32" s="93">
        <v>684164763</v>
      </c>
      <c r="E32" s="93">
        <v>110680046</v>
      </c>
    </row>
    <row r="33" spans="1:5" ht="18" customHeight="1" x14ac:dyDescent="0.2">
      <c r="A33" s="87" t="s">
        <v>49</v>
      </c>
      <c r="B33" s="94" t="s">
        <v>173</v>
      </c>
      <c r="C33" s="89">
        <v>70532195</v>
      </c>
      <c r="D33" s="93">
        <v>61583668</v>
      </c>
      <c r="E33" s="93">
        <v>8948527</v>
      </c>
    </row>
    <row r="34" spans="1:5" ht="18" customHeight="1" x14ac:dyDescent="0.2">
      <c r="A34" s="87" t="s">
        <v>50</v>
      </c>
      <c r="B34" s="94" t="s">
        <v>154</v>
      </c>
      <c r="C34" s="89">
        <v>95483953</v>
      </c>
      <c r="D34" s="93">
        <v>87183669</v>
      </c>
      <c r="E34" s="93">
        <v>8300284</v>
      </c>
    </row>
    <row r="35" spans="1:5" ht="18" customHeight="1" x14ac:dyDescent="0.2">
      <c r="A35" s="87">
        <v>12</v>
      </c>
      <c r="B35" s="88" t="s">
        <v>174</v>
      </c>
      <c r="C35" s="89">
        <v>85970024</v>
      </c>
      <c r="D35" s="89">
        <v>85970024</v>
      </c>
      <c r="E35" s="89">
        <v>0</v>
      </c>
    </row>
    <row r="36" spans="1:5" ht="18" customHeight="1" x14ac:dyDescent="0.2">
      <c r="A36" s="87" t="s">
        <v>51</v>
      </c>
      <c r="B36" s="94" t="s">
        <v>175</v>
      </c>
      <c r="C36" s="89">
        <v>75379971</v>
      </c>
      <c r="D36" s="93">
        <v>75379971</v>
      </c>
      <c r="E36" s="93">
        <v>0</v>
      </c>
    </row>
    <row r="37" spans="1:5" ht="18" customHeight="1" x14ac:dyDescent="0.2">
      <c r="A37" s="87" t="s">
        <v>52</v>
      </c>
      <c r="B37" s="94" t="s">
        <v>176</v>
      </c>
      <c r="C37" s="89">
        <v>11194940</v>
      </c>
      <c r="D37" s="93">
        <v>11194940</v>
      </c>
      <c r="E37" s="93">
        <v>0</v>
      </c>
    </row>
    <row r="38" spans="1:5" x14ac:dyDescent="0.2">
      <c r="A38" s="87" t="s">
        <v>53</v>
      </c>
      <c r="B38" s="96" t="s">
        <v>177</v>
      </c>
      <c r="C38" s="89">
        <v>604887</v>
      </c>
      <c r="D38" s="93">
        <v>604887</v>
      </c>
      <c r="E38" s="93">
        <v>0</v>
      </c>
    </row>
    <row r="39" spans="1:5" s="82" customFormat="1" ht="15" customHeight="1" x14ac:dyDescent="0.2">
      <c r="A39" s="87">
        <v>13</v>
      </c>
      <c r="B39" s="97" t="s">
        <v>178</v>
      </c>
      <c r="C39" s="95">
        <v>290412045</v>
      </c>
      <c r="D39" s="95">
        <v>290412045</v>
      </c>
      <c r="E39" s="95">
        <v>0</v>
      </c>
    </row>
    <row r="40" spans="1:5" s="82" customFormat="1" ht="15" customHeight="1" x14ac:dyDescent="0.2">
      <c r="A40" s="87" t="s">
        <v>54</v>
      </c>
      <c r="B40" s="97" t="s">
        <v>179</v>
      </c>
      <c r="C40" s="95">
        <v>257863086</v>
      </c>
      <c r="D40" s="98">
        <v>257863086</v>
      </c>
      <c r="E40" s="98">
        <v>0</v>
      </c>
    </row>
    <row r="41" spans="1:5" s="82" customFormat="1" ht="15" customHeight="1" x14ac:dyDescent="0.2">
      <c r="A41" s="87" t="s">
        <v>55</v>
      </c>
      <c r="B41" s="97" t="s">
        <v>180</v>
      </c>
      <c r="C41" s="95">
        <v>29165538</v>
      </c>
      <c r="D41" s="98">
        <v>29165538</v>
      </c>
      <c r="E41" s="98">
        <v>0</v>
      </c>
    </row>
    <row r="42" spans="1:5" s="82" customFormat="1" ht="20.25" customHeight="1" x14ac:dyDescent="0.2">
      <c r="A42" s="87" t="s">
        <v>56</v>
      </c>
      <c r="B42" s="97" t="s">
        <v>181</v>
      </c>
      <c r="C42" s="95">
        <v>3383421</v>
      </c>
      <c r="D42" s="98">
        <v>3383421</v>
      </c>
      <c r="E42" s="98">
        <v>0</v>
      </c>
    </row>
    <row r="43" spans="1:5" ht="18" customHeight="1" x14ac:dyDescent="0.2">
      <c r="A43" s="87">
        <v>14</v>
      </c>
      <c r="B43" s="88" t="s">
        <v>182</v>
      </c>
      <c r="C43" s="89">
        <v>1474295721</v>
      </c>
      <c r="D43" s="89">
        <v>1377400862</v>
      </c>
      <c r="E43" s="89">
        <v>96894859</v>
      </c>
    </row>
    <row r="44" spans="1:5" ht="18" customHeight="1" x14ac:dyDescent="0.2">
      <c r="A44" s="87" t="s">
        <v>57</v>
      </c>
      <c r="B44" s="94" t="s">
        <v>183</v>
      </c>
      <c r="C44" s="99">
        <v>1507276714</v>
      </c>
      <c r="D44" s="93">
        <v>1402851572</v>
      </c>
      <c r="E44" s="93">
        <v>104425142</v>
      </c>
    </row>
    <row r="45" spans="1:5" ht="15" customHeight="1" x14ac:dyDescent="0.2">
      <c r="A45" s="87" t="s">
        <v>58</v>
      </c>
      <c r="B45" s="94" t="s">
        <v>154</v>
      </c>
      <c r="C45" s="99">
        <v>32980993</v>
      </c>
      <c r="D45" s="93">
        <v>25450710</v>
      </c>
      <c r="E45" s="93">
        <v>7530283</v>
      </c>
    </row>
    <row r="46" spans="1:5" ht="15" customHeight="1" x14ac:dyDescent="0.2">
      <c r="A46" s="87" t="s">
        <v>59</v>
      </c>
      <c r="B46" s="94" t="s">
        <v>184</v>
      </c>
      <c r="C46" s="100">
        <v>0</v>
      </c>
      <c r="D46" s="89"/>
      <c r="E46" s="89"/>
    </row>
    <row r="47" spans="1:5" ht="15" customHeight="1" x14ac:dyDescent="0.2">
      <c r="A47" s="101" t="s">
        <v>60</v>
      </c>
      <c r="B47" s="102" t="s">
        <v>185</v>
      </c>
      <c r="C47" s="103">
        <v>47831123405</v>
      </c>
      <c r="D47" s="103">
        <v>29878162258</v>
      </c>
      <c r="E47" s="103">
        <v>17952961147</v>
      </c>
    </row>
    <row r="48" spans="1:5" ht="15" customHeight="1" x14ac:dyDescent="0.2">
      <c r="A48" s="87"/>
      <c r="B48" s="104"/>
      <c r="C48" s="89"/>
      <c r="D48" s="89"/>
      <c r="E48" s="89"/>
    </row>
    <row r="49" spans="1:5" ht="15" customHeight="1" x14ac:dyDescent="0.2">
      <c r="A49" s="87"/>
      <c r="B49" s="105" t="s">
        <v>186</v>
      </c>
      <c r="C49" s="89"/>
      <c r="D49" s="89"/>
      <c r="E49" s="89"/>
    </row>
    <row r="50" spans="1:5" ht="16.5" customHeight="1" x14ac:dyDescent="0.2">
      <c r="A50" s="87" t="s">
        <v>61</v>
      </c>
      <c r="B50" s="88" t="s">
        <v>187</v>
      </c>
      <c r="C50" s="106">
        <v>11852765235</v>
      </c>
      <c r="D50" s="107">
        <v>4860009388</v>
      </c>
      <c r="E50" s="106">
        <v>6992755847</v>
      </c>
    </row>
    <row r="51" spans="1:5" ht="16.5" customHeight="1" x14ac:dyDescent="0.2">
      <c r="A51" s="87" t="s">
        <v>62</v>
      </c>
      <c r="B51" s="88" t="s">
        <v>188</v>
      </c>
      <c r="C51" s="106">
        <v>24334665279</v>
      </c>
      <c r="D51" s="107">
        <v>17872682589</v>
      </c>
      <c r="E51" s="106">
        <v>6461982690</v>
      </c>
    </row>
    <row r="52" spans="1:5" ht="16.5" customHeight="1" x14ac:dyDescent="0.2">
      <c r="A52" s="87" t="s">
        <v>63</v>
      </c>
      <c r="B52" s="88" t="s">
        <v>189</v>
      </c>
      <c r="C52" s="106">
        <v>3330</v>
      </c>
      <c r="D52" s="89">
        <v>3330</v>
      </c>
      <c r="E52" s="89">
        <v>0</v>
      </c>
    </row>
    <row r="53" spans="1:5" ht="16.5" customHeight="1" x14ac:dyDescent="0.2">
      <c r="A53" s="87" t="s">
        <v>64</v>
      </c>
      <c r="B53" s="88" t="s">
        <v>190</v>
      </c>
      <c r="C53" s="106">
        <v>1466613117</v>
      </c>
      <c r="D53" s="89">
        <v>1209829967</v>
      </c>
      <c r="E53" s="89">
        <v>256783150</v>
      </c>
    </row>
    <row r="54" spans="1:5" ht="16.5" customHeight="1" x14ac:dyDescent="0.2">
      <c r="A54" s="87" t="s">
        <v>65</v>
      </c>
      <c r="B54" s="91" t="s">
        <v>191</v>
      </c>
      <c r="C54" s="106">
        <v>0</v>
      </c>
      <c r="D54" s="89">
        <v>0</v>
      </c>
      <c r="E54" s="89">
        <v>0</v>
      </c>
    </row>
    <row r="55" spans="1:5" ht="16.5" customHeight="1" x14ac:dyDescent="0.2">
      <c r="A55" s="87" t="s">
        <v>66</v>
      </c>
      <c r="B55" s="88" t="s">
        <v>192</v>
      </c>
      <c r="C55" s="106">
        <v>1560037603</v>
      </c>
      <c r="D55" s="93">
        <v>542560549</v>
      </c>
      <c r="E55" s="93">
        <v>1017477054</v>
      </c>
    </row>
    <row r="56" spans="1:5" ht="16.5" customHeight="1" x14ac:dyDescent="0.2">
      <c r="A56" s="87" t="s">
        <v>67</v>
      </c>
      <c r="B56" s="88" t="s">
        <v>193</v>
      </c>
      <c r="C56" s="106">
        <v>0</v>
      </c>
      <c r="D56" s="93"/>
      <c r="E56" s="93">
        <v>0</v>
      </c>
    </row>
    <row r="57" spans="1:5" ht="16.5" customHeight="1" x14ac:dyDescent="0.2">
      <c r="A57" s="87" t="s">
        <v>68</v>
      </c>
      <c r="B57" s="108" t="s">
        <v>194</v>
      </c>
      <c r="C57" s="106">
        <v>1714332179</v>
      </c>
      <c r="D57" s="93">
        <v>155455905</v>
      </c>
      <c r="E57" s="93">
        <v>1558876274</v>
      </c>
    </row>
    <row r="58" spans="1:5" ht="16.5" customHeight="1" x14ac:dyDescent="0.2">
      <c r="A58" s="87" t="s">
        <v>69</v>
      </c>
      <c r="B58" s="88" t="s">
        <v>195</v>
      </c>
      <c r="C58" s="106">
        <v>89922319</v>
      </c>
      <c r="D58" s="106">
        <v>65869554</v>
      </c>
      <c r="E58" s="106">
        <v>24052765</v>
      </c>
    </row>
    <row r="59" spans="1:5" ht="16.5" customHeight="1" x14ac:dyDescent="0.2">
      <c r="A59" s="87" t="s">
        <v>70</v>
      </c>
      <c r="B59" s="88" t="s">
        <v>196</v>
      </c>
      <c r="C59" s="106">
        <v>22288800</v>
      </c>
      <c r="D59" s="93">
        <v>22288800</v>
      </c>
      <c r="E59" s="93">
        <v>0</v>
      </c>
    </row>
    <row r="60" spans="1:5" ht="16.5" customHeight="1" x14ac:dyDescent="0.2">
      <c r="A60" s="87" t="s">
        <v>71</v>
      </c>
      <c r="B60" s="88" t="s">
        <v>197</v>
      </c>
      <c r="C60" s="106">
        <v>219094756</v>
      </c>
      <c r="D60" s="89">
        <v>7337050</v>
      </c>
      <c r="E60" s="89">
        <v>211757706</v>
      </c>
    </row>
    <row r="61" spans="1:5" ht="17.25" customHeight="1" x14ac:dyDescent="0.2">
      <c r="A61" s="87" t="s">
        <v>72</v>
      </c>
      <c r="B61" s="91" t="s">
        <v>198</v>
      </c>
      <c r="C61" s="106">
        <v>3913935</v>
      </c>
      <c r="D61" s="93">
        <v>3913935</v>
      </c>
      <c r="E61" s="93">
        <v>0</v>
      </c>
    </row>
    <row r="62" spans="1:5" ht="16.5" customHeight="1" x14ac:dyDescent="0.2">
      <c r="A62" s="87" t="s">
        <v>73</v>
      </c>
      <c r="B62" s="88" t="s">
        <v>199</v>
      </c>
      <c r="C62" s="106">
        <v>1062284260</v>
      </c>
      <c r="D62" s="93">
        <v>895030952</v>
      </c>
      <c r="E62" s="93">
        <v>167253308</v>
      </c>
    </row>
    <row r="63" spans="1:5" ht="16.5" customHeight="1" x14ac:dyDescent="0.2">
      <c r="A63" s="109" t="s">
        <v>74</v>
      </c>
      <c r="B63" s="110" t="s">
        <v>75</v>
      </c>
      <c r="C63" s="111">
        <v>42325920813</v>
      </c>
      <c r="D63" s="111">
        <v>25634982019</v>
      </c>
      <c r="E63" s="111">
        <v>16690938794</v>
      </c>
    </row>
    <row r="64" spans="1:5" ht="6.75" customHeight="1" x14ac:dyDescent="0.2">
      <c r="A64" s="87"/>
      <c r="B64" s="112"/>
      <c r="C64" s="106"/>
      <c r="D64" s="106"/>
      <c r="E64" s="106"/>
    </row>
    <row r="65" spans="1:5" ht="15" customHeight="1" x14ac:dyDescent="0.2">
      <c r="A65" s="113"/>
      <c r="B65" s="105" t="s">
        <v>212</v>
      </c>
      <c r="C65" s="89"/>
      <c r="D65" s="89"/>
      <c r="E65" s="89"/>
    </row>
    <row r="66" spans="1:5" ht="6.75" customHeight="1" x14ac:dyDescent="0.2">
      <c r="A66" s="87"/>
      <c r="B66" s="112"/>
      <c r="C66" s="106"/>
      <c r="D66" s="106"/>
      <c r="E66" s="106"/>
    </row>
    <row r="67" spans="1:5" ht="15" customHeight="1" x14ac:dyDescent="0.2">
      <c r="A67" s="109" t="s">
        <v>76</v>
      </c>
      <c r="B67" s="88" t="s">
        <v>200</v>
      </c>
      <c r="C67" s="114">
        <v>502385173</v>
      </c>
      <c r="D67" s="114">
        <v>502385173</v>
      </c>
      <c r="E67" s="114">
        <v>0</v>
      </c>
    </row>
    <row r="68" spans="1:5" ht="15" customHeight="1" x14ac:dyDescent="0.2">
      <c r="A68" s="113" t="s">
        <v>77</v>
      </c>
      <c r="B68" s="94" t="s">
        <v>201</v>
      </c>
      <c r="C68" s="89">
        <v>502385173</v>
      </c>
      <c r="D68" s="98">
        <v>502385173</v>
      </c>
      <c r="E68" s="98">
        <v>0</v>
      </c>
    </row>
    <row r="69" spans="1:5" ht="15" customHeight="1" x14ac:dyDescent="0.2">
      <c r="A69" s="87" t="s">
        <v>78</v>
      </c>
      <c r="B69" s="94" t="s">
        <v>202</v>
      </c>
      <c r="C69" s="89">
        <v>0</v>
      </c>
      <c r="D69" s="93">
        <v>0</v>
      </c>
      <c r="E69" s="93">
        <v>0</v>
      </c>
    </row>
    <row r="70" spans="1:5" ht="15" customHeight="1" x14ac:dyDescent="0.2">
      <c r="A70" s="87" t="s">
        <v>79</v>
      </c>
      <c r="B70" s="88" t="s">
        <v>203</v>
      </c>
      <c r="C70" s="89">
        <v>349727222</v>
      </c>
      <c r="D70" s="93">
        <v>349727222</v>
      </c>
      <c r="E70" s="93">
        <v>0</v>
      </c>
    </row>
    <row r="71" spans="1:5" ht="15" customHeight="1" x14ac:dyDescent="0.2">
      <c r="A71" s="87" t="s">
        <v>80</v>
      </c>
      <c r="B71" s="115" t="s">
        <v>204</v>
      </c>
      <c r="C71" s="114">
        <v>3257965327</v>
      </c>
      <c r="D71" s="114">
        <v>3257965327</v>
      </c>
      <c r="E71" s="114">
        <v>0</v>
      </c>
    </row>
    <row r="72" spans="1:5" ht="15" customHeight="1" x14ac:dyDescent="0.2">
      <c r="A72" s="87" t="s">
        <v>81</v>
      </c>
      <c r="B72" s="116" t="s">
        <v>205</v>
      </c>
      <c r="C72" s="106">
        <v>3255345067</v>
      </c>
      <c r="D72" s="93">
        <v>3255345067</v>
      </c>
      <c r="E72" s="93">
        <v>0</v>
      </c>
    </row>
    <row r="73" spans="1:5" ht="15" customHeight="1" x14ac:dyDescent="0.2">
      <c r="A73" s="87" t="s">
        <v>82</v>
      </c>
      <c r="B73" s="116" t="s">
        <v>206</v>
      </c>
      <c r="C73" s="89">
        <v>0</v>
      </c>
      <c r="D73" s="93">
        <v>0</v>
      </c>
      <c r="E73" s="93">
        <v>0</v>
      </c>
    </row>
    <row r="74" spans="1:5" ht="15" customHeight="1" x14ac:dyDescent="0.2">
      <c r="A74" s="87" t="s">
        <v>83</v>
      </c>
      <c r="B74" s="116" t="s">
        <v>207</v>
      </c>
      <c r="C74" s="106">
        <v>2620260</v>
      </c>
      <c r="D74" s="93">
        <v>2620260</v>
      </c>
      <c r="E74" s="93">
        <v>0</v>
      </c>
    </row>
    <row r="75" spans="1:5" ht="15" customHeight="1" x14ac:dyDescent="0.2">
      <c r="A75" s="87" t="s">
        <v>84</v>
      </c>
      <c r="B75" s="115" t="s">
        <v>208</v>
      </c>
      <c r="C75" s="106">
        <v>1395124870</v>
      </c>
      <c r="D75" s="93">
        <v>1395124870</v>
      </c>
      <c r="E75" s="93">
        <v>0</v>
      </c>
    </row>
    <row r="76" spans="1:5" ht="15" customHeight="1" x14ac:dyDescent="0.2">
      <c r="A76" s="87" t="s">
        <v>85</v>
      </c>
      <c r="B76" s="116" t="s">
        <v>209</v>
      </c>
      <c r="C76" s="106">
        <v>276346240</v>
      </c>
      <c r="D76" s="93">
        <v>276346240</v>
      </c>
      <c r="E76" s="93">
        <v>0</v>
      </c>
    </row>
    <row r="77" spans="1:5" ht="15" customHeight="1" x14ac:dyDescent="0.2">
      <c r="A77" s="117" t="s">
        <v>86</v>
      </c>
      <c r="B77" s="110" t="s">
        <v>210</v>
      </c>
      <c r="C77" s="118">
        <v>5505202592</v>
      </c>
      <c r="D77" s="118">
        <v>5505202592</v>
      </c>
      <c r="E77" s="118">
        <v>0</v>
      </c>
    </row>
    <row r="78" spans="1:5" ht="15" customHeight="1" x14ac:dyDescent="0.2">
      <c r="A78" s="117" t="s">
        <v>87</v>
      </c>
      <c r="B78" s="119" t="s">
        <v>211</v>
      </c>
      <c r="C78" s="103">
        <v>47831123405</v>
      </c>
      <c r="D78" s="103">
        <v>31140184611</v>
      </c>
      <c r="E78" s="103">
        <v>16690938794</v>
      </c>
    </row>
    <row r="79" spans="1:5" ht="15" customHeight="1" x14ac:dyDescent="0.2">
      <c r="A79" s="74"/>
      <c r="B79" s="74"/>
      <c r="C79" s="74"/>
      <c r="D79" s="74"/>
      <c r="E79" s="74"/>
    </row>
    <row r="80" spans="1:5" ht="15" customHeight="1" x14ac:dyDescent="0.2">
      <c r="A80" s="74"/>
      <c r="B80" s="75"/>
      <c r="C80" s="74"/>
      <c r="D80" s="74"/>
      <c r="E80" s="74"/>
    </row>
    <row r="81" spans="1:5" ht="11.25" customHeight="1" x14ac:dyDescent="0.2">
      <c r="A81" s="74"/>
      <c r="B81" s="75"/>
      <c r="C81" s="74"/>
      <c r="D81" s="74"/>
      <c r="E81" s="74"/>
    </row>
    <row r="82" spans="1:5" ht="15" customHeight="1" x14ac:dyDescent="0.2">
      <c r="A82" s="74"/>
      <c r="B82" s="75"/>
      <c r="C82" s="74"/>
      <c r="D82" s="74"/>
      <c r="E82" s="74"/>
    </row>
    <row r="83" spans="1:5" ht="11.25" customHeight="1" x14ac:dyDescent="0.2">
      <c r="A83" s="74"/>
      <c r="B83" s="75"/>
      <c r="C83" s="74"/>
      <c r="D83" s="74"/>
      <c r="E83" s="74"/>
    </row>
    <row r="84" spans="1:5" ht="15" customHeight="1" x14ac:dyDescent="0.2">
      <c r="A84" s="74"/>
      <c r="B84" s="75"/>
      <c r="C84" s="74"/>
      <c r="D84" s="74"/>
      <c r="E84" s="74"/>
    </row>
    <row r="85" spans="1:5" ht="15" customHeight="1" x14ac:dyDescent="0.2">
      <c r="A85" s="74"/>
      <c r="B85" s="74"/>
      <c r="C85" s="74"/>
      <c r="D85" s="74"/>
      <c r="E85" s="74"/>
    </row>
    <row r="86" spans="1:5" s="122" customFormat="1" ht="15" customHeight="1" x14ac:dyDescent="0.2">
      <c r="A86" s="120"/>
      <c r="B86" s="120"/>
      <c r="C86" s="121">
        <v>0</v>
      </c>
      <c r="D86" s="120"/>
      <c r="E86" s="120"/>
    </row>
    <row r="87" spans="1:5" s="122" customFormat="1" ht="15" customHeight="1" x14ac:dyDescent="0.2">
      <c r="A87" s="120"/>
      <c r="B87" s="120"/>
      <c r="C87" s="120"/>
      <c r="D87" s="120"/>
      <c r="E87" s="120"/>
    </row>
    <row r="88" spans="1:5" s="122" customFormat="1" ht="15" customHeight="1" x14ac:dyDescent="0.2">
      <c r="A88" s="120"/>
      <c r="B88" s="120"/>
      <c r="C88" s="120"/>
      <c r="D88" s="120"/>
      <c r="E88" s="120"/>
    </row>
    <row r="89" spans="1:5" ht="15" customHeight="1" x14ac:dyDescent="0.2">
      <c r="A89" s="74"/>
      <c r="B89" s="74"/>
      <c r="C89" s="74"/>
      <c r="D89" s="74"/>
      <c r="E89" s="74"/>
    </row>
    <row r="90" spans="1:5" ht="15" customHeight="1" x14ac:dyDescent="0.2">
      <c r="A90" s="74"/>
      <c r="B90" s="74"/>
      <c r="C90" s="74"/>
      <c r="D90" s="74"/>
      <c r="E90" s="74"/>
    </row>
    <row r="91" spans="1:5" ht="15" customHeight="1" x14ac:dyDescent="0.2">
      <c r="A91" s="74"/>
    </row>
    <row r="92" spans="1:5" ht="15" customHeight="1" x14ac:dyDescent="0.2">
      <c r="A92" s="74"/>
    </row>
  </sheetData>
  <mergeCells count="1">
    <mergeCell ref="A1:D1"/>
  </mergeCells>
  <conditionalFormatting sqref="C78">
    <cfRule type="cellIs" dxfId="515" priority="27" operator="notEqual">
      <formula>$C$47</formula>
    </cfRule>
    <cfRule type="cellIs" dxfId="514" priority="31" operator="notEqual">
      <formula>$C$47</formula>
    </cfRule>
  </conditionalFormatting>
  <conditionalFormatting sqref="C51">
    <cfRule type="cellIs" dxfId="513" priority="30" operator="notEqual">
      <formula>$D$51+$E$51</formula>
    </cfRule>
  </conditionalFormatting>
  <conditionalFormatting sqref="C21:D21">
    <cfRule type="cellIs" dxfId="512" priority="26" operator="notEqual">
      <formula>$D$22-$D$23</formula>
    </cfRule>
  </conditionalFormatting>
  <conditionalFormatting sqref="E21">
    <cfRule type="cellIs" dxfId="511" priority="25" operator="notEqual">
      <formula>$E$22-$E$23</formula>
    </cfRule>
  </conditionalFormatting>
  <conditionalFormatting sqref="C62 C59 C50:C55 C57">
    <cfRule type="cellIs" dxfId="510" priority="24" operator="notEqual">
      <formula>D50+E50</formula>
    </cfRule>
  </conditionalFormatting>
  <conditionalFormatting sqref="C7">
    <cfRule type="cellIs" dxfId="509" priority="22" operator="notEqual">
      <formula>+$D$7+$E$7</formula>
    </cfRule>
  </conditionalFormatting>
  <conditionalFormatting sqref="C35">
    <cfRule type="cellIs" dxfId="508" priority="21" operator="notEqual">
      <formula>$C$36+$C$37-$C$38</formula>
    </cfRule>
  </conditionalFormatting>
  <conditionalFormatting sqref="D35">
    <cfRule type="cellIs" dxfId="507" priority="20" operator="notEqual">
      <formula>$D$36+$D$37-$D$38</formula>
    </cfRule>
  </conditionalFormatting>
  <conditionalFormatting sqref="E35">
    <cfRule type="cellIs" dxfId="506" priority="19" operator="notEqual">
      <formula>$E$36+$E$37-$E$38</formula>
    </cfRule>
  </conditionalFormatting>
  <conditionalFormatting sqref="E43">
    <cfRule type="cellIs" dxfId="505" priority="18" operator="notEqual">
      <formula>$E$44-$E$45+$E$46</formula>
    </cfRule>
  </conditionalFormatting>
  <conditionalFormatting sqref="C24">
    <cfRule type="cellIs" dxfId="504" priority="17" operator="notEqual">
      <formula>C25-C26</formula>
    </cfRule>
  </conditionalFormatting>
  <conditionalFormatting sqref="D24:E24">
    <cfRule type="cellIs" dxfId="503" priority="16" operator="notEqual">
      <formula>D25-D26</formula>
    </cfRule>
  </conditionalFormatting>
  <conditionalFormatting sqref="C27">
    <cfRule type="cellIs" dxfId="502" priority="15" operator="notEqual">
      <formula>C28-C29</formula>
    </cfRule>
  </conditionalFormatting>
  <conditionalFormatting sqref="C39">
    <cfRule type="cellIs" dxfId="501" priority="14" operator="notEqual">
      <formula>C40+C41+C42</formula>
    </cfRule>
  </conditionalFormatting>
  <conditionalFormatting sqref="D39">
    <cfRule type="cellIs" dxfId="500" priority="13" operator="notEqual">
      <formula>D40+D41+D42</formula>
    </cfRule>
  </conditionalFormatting>
  <conditionalFormatting sqref="C43">
    <cfRule type="cellIs" dxfId="499" priority="12" operator="notEqual">
      <formula>C44-C45+C46</formula>
    </cfRule>
  </conditionalFormatting>
  <conditionalFormatting sqref="C17">
    <cfRule type="cellIs" dxfId="498" priority="11" operator="notEqual">
      <formula>C18+C19-C20</formula>
    </cfRule>
  </conditionalFormatting>
  <conditionalFormatting sqref="C14">
    <cfRule type="cellIs" dxfId="497" priority="10" operator="notEqual">
      <formula>C15-C16</formula>
    </cfRule>
  </conditionalFormatting>
  <conditionalFormatting sqref="D14:E14">
    <cfRule type="cellIs" dxfId="496" priority="9" operator="notEqual">
      <formula>D15-D16</formula>
    </cfRule>
  </conditionalFormatting>
  <conditionalFormatting sqref="C7">
    <cfRule type="cellIs" dxfId="495" priority="8" operator="notEqual">
      <formula>C8-C9</formula>
    </cfRule>
  </conditionalFormatting>
  <conditionalFormatting sqref="E7">
    <cfRule type="cellIs" dxfId="494" priority="7" operator="notEqual">
      <formula>E8-E9</formula>
    </cfRule>
  </conditionalFormatting>
  <conditionalFormatting sqref="C56">
    <cfRule type="cellIs" dxfId="493" priority="6" operator="notEqual">
      <formula>D56+E56</formula>
    </cfRule>
  </conditionalFormatting>
  <conditionalFormatting sqref="D27">
    <cfRule type="cellIs" dxfId="492" priority="4" operator="notEqual">
      <formula>D28-D29</formula>
    </cfRule>
  </conditionalFormatting>
  <conditionalFormatting sqref="E27">
    <cfRule type="cellIs" dxfId="491" priority="3" operator="notEqual">
      <formula>E28-E29</formula>
    </cfRule>
  </conditionalFormatting>
  <conditionalFormatting sqref="C61">
    <cfRule type="cellIs" dxfId="490" priority="2" operator="notEqual">
      <formula>D61+E61</formula>
    </cfRule>
  </conditionalFormatting>
  <conditionalFormatting sqref="C63">
    <cfRule type="cellIs" dxfId="489" priority="352" operator="notEqual">
      <formula>#REF!</formula>
    </cfRule>
    <cfRule type="cellIs" dxfId="488" priority="353" operator="notEqual">
      <formula>$D$63+$E$63</formula>
    </cfRule>
  </conditionalFormatting>
  <conditionalFormatting sqref="D63">
    <cfRule type="cellIs" dxfId="487" priority="354" operator="notEqual">
      <formula>#REF!</formula>
    </cfRule>
  </conditionalFormatting>
  <conditionalFormatting sqref="E63">
    <cfRule type="cellIs" dxfId="486" priority="355" operator="notEqual">
      <formula>#REF!</formula>
    </cfRule>
  </conditionalFormatting>
  <conditionalFormatting sqref="C47">
    <cfRule type="cellIs" dxfId="485" priority="356" operator="notEqual">
      <formula>#REF!</formula>
    </cfRule>
  </conditionalFormatting>
  <conditionalFormatting sqref="D47">
    <cfRule type="cellIs" dxfId="484" priority="357" operator="notEqual">
      <formula>#REF!</formula>
    </cfRule>
  </conditionalFormatting>
  <conditionalFormatting sqref="E47">
    <cfRule type="cellIs" dxfId="483" priority="358" operator="notEqual">
      <formula>#REF!</formula>
    </cfRule>
  </conditionalFormatting>
  <dataValidations count="7">
    <dataValidation allowBlank="1" showInputMessage="1" showErrorMessage="1" prompt="Если значение ячейки не равно &quot;В15 - В16&quot;, ячейка окрасится" sqref="D17:E18" xr:uid="{00000000-0002-0000-0000-000000000000}"/>
    <dataValidation type="date" operator="greaterThan" allowBlank="1" showInputMessage="1" showErrorMessage="1" prompt="Введите дату в формате ЧЧ.ММ.ГГГГ" sqref="D3" xr:uid="{00000000-0002-0000-0000-000001000000}">
      <formula1>DATE(96,1,1)</formula1>
    </dataValidation>
    <dataValidation allowBlank="1" showInputMessage="1" showErrorMessage="1" prompt="Если значение ячейки не равно &quot;В24 - В25&quot;, ячейка окрасится" sqref="D46 D28 D36:D38" xr:uid="{00000000-0002-0000-0000-000002000000}"/>
    <dataValidation allowBlank="1" showInputMessage="1" showErrorMessage="1" prompt="Значение должно равняться Итого активов (Ячейка С36)" sqref="D78:E78" xr:uid="{00000000-0002-0000-0000-000003000000}"/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 xr:uid="{00000000-0002-0000-0000-000004000000}"/>
    <dataValidation type="whole" operator="notEqual" allowBlank="1" showErrorMessage="1" error="Что, не получается?_x000a__x000a_Выше нос друзья!_x000a__x000a_Введите целое число." sqref="D72:D76 D55:D62 E58" xr:uid="{00000000-0002-0000-0000-000005000000}">
      <formula1>-1E+21</formula1>
    </dataValidation>
    <dataValidation allowBlank="1" showInputMessage="1" showErrorMessage="1" prompt="Значение должно равняться Итого капитала из таблицы &quot;Изменения в акционерном капитале&quot;" sqref="C77:E77" xr:uid="{00000000-0002-0000-0000-000006000000}"/>
  </dataValidation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workbookViewId="0">
      <selection activeCell="B27" sqref="B27"/>
    </sheetView>
  </sheetViews>
  <sheetFormatPr defaultRowHeight="12.75" x14ac:dyDescent="0.2"/>
  <cols>
    <col min="1" max="1" width="5.7109375" style="42" customWidth="1"/>
    <col min="2" max="2" width="80.28515625" style="2" customWidth="1"/>
    <col min="3" max="3" width="16.85546875" style="2" customWidth="1"/>
    <col min="4" max="4" width="17.7109375" style="2" customWidth="1"/>
    <col min="5" max="5" width="16.85546875" style="2" customWidth="1"/>
    <col min="6" max="16384" width="9.140625" style="2"/>
  </cols>
  <sheetData>
    <row r="1" spans="1:5" ht="18.75" customHeight="1" x14ac:dyDescent="0.25">
      <c r="A1" s="249" t="s">
        <v>213</v>
      </c>
      <c r="B1" s="249"/>
      <c r="C1" s="249"/>
      <c r="D1" s="249"/>
      <c r="E1" s="221" t="s">
        <v>214</v>
      </c>
    </row>
    <row r="2" spans="1:5" ht="7.5" customHeight="1" x14ac:dyDescent="0.25">
      <c r="A2" s="3"/>
      <c r="B2" s="4"/>
      <c r="C2" s="1"/>
      <c r="D2" s="1"/>
      <c r="E2" s="1"/>
    </row>
    <row r="3" spans="1:5" ht="15" customHeight="1" x14ac:dyDescent="0.2">
      <c r="A3" s="5"/>
      <c r="B3" s="6" t="s">
        <v>145</v>
      </c>
      <c r="D3" s="219">
        <f>+Balance!D3</f>
        <v>45744</v>
      </c>
      <c r="E3" s="7" t="s">
        <v>215</v>
      </c>
    </row>
    <row r="4" spans="1:5" ht="42" customHeight="1" x14ac:dyDescent="0.2">
      <c r="A4" s="8" t="s">
        <v>0</v>
      </c>
      <c r="B4" s="8" t="s">
        <v>216</v>
      </c>
      <c r="C4" s="8" t="s">
        <v>147</v>
      </c>
      <c r="D4" s="8" t="s">
        <v>148</v>
      </c>
      <c r="E4" s="8" t="s">
        <v>149</v>
      </c>
    </row>
    <row r="5" spans="1:5" ht="15" customHeight="1" x14ac:dyDescent="0.2">
      <c r="A5" s="9" t="s">
        <v>1</v>
      </c>
      <c r="B5" s="10" t="s">
        <v>217</v>
      </c>
      <c r="C5" s="8"/>
      <c r="D5" s="8"/>
      <c r="E5" s="8"/>
    </row>
    <row r="6" spans="1:5" ht="15" customHeight="1" x14ac:dyDescent="0.2">
      <c r="A6" s="11" t="s">
        <v>2</v>
      </c>
      <c r="B6" s="12" t="s">
        <v>218</v>
      </c>
      <c r="C6" s="13">
        <v>1465068</v>
      </c>
      <c r="D6" s="14">
        <v>1465068</v>
      </c>
      <c r="E6" s="14">
        <v>0</v>
      </c>
    </row>
    <row r="7" spans="1:5" ht="15" customHeight="1" x14ac:dyDescent="0.2">
      <c r="A7" s="11" t="s">
        <v>3</v>
      </c>
      <c r="B7" s="12" t="s">
        <v>219</v>
      </c>
      <c r="C7" s="13">
        <v>35595427</v>
      </c>
      <c r="D7" s="14">
        <v>4842329</v>
      </c>
      <c r="E7" s="14">
        <v>30753098</v>
      </c>
    </row>
    <row r="8" spans="1:5" ht="25.5" x14ac:dyDescent="0.2">
      <c r="A8" s="11" t="s">
        <v>4</v>
      </c>
      <c r="B8" s="15" t="s">
        <v>220</v>
      </c>
      <c r="C8" s="13">
        <v>0</v>
      </c>
      <c r="D8" s="14">
        <v>0</v>
      </c>
      <c r="E8" s="14">
        <v>0</v>
      </c>
    </row>
    <row r="9" spans="1:5" ht="15" customHeight="1" x14ac:dyDescent="0.2">
      <c r="A9" s="11" t="s">
        <v>5</v>
      </c>
      <c r="B9" s="15" t="s">
        <v>221</v>
      </c>
      <c r="C9" s="13">
        <v>172860168</v>
      </c>
      <c r="D9" s="14">
        <v>172860168</v>
      </c>
      <c r="E9" s="14">
        <v>0</v>
      </c>
    </row>
    <row r="10" spans="1:5" ht="15" customHeight="1" x14ac:dyDescent="0.2">
      <c r="A10" s="16" t="s">
        <v>6</v>
      </c>
      <c r="B10" s="17" t="s">
        <v>223</v>
      </c>
      <c r="C10" s="13">
        <v>0</v>
      </c>
      <c r="D10" s="14">
        <v>0</v>
      </c>
      <c r="E10" s="14">
        <v>0</v>
      </c>
    </row>
    <row r="11" spans="1:5" x14ac:dyDescent="0.2">
      <c r="A11" s="16" t="s">
        <v>7</v>
      </c>
      <c r="B11" s="17" t="s">
        <v>222</v>
      </c>
      <c r="C11" s="13">
        <v>0</v>
      </c>
      <c r="D11" s="14">
        <v>0</v>
      </c>
      <c r="E11" s="14">
        <v>0</v>
      </c>
    </row>
    <row r="12" spans="1:5" ht="15" customHeight="1" x14ac:dyDescent="0.2">
      <c r="A12" s="16" t="s">
        <v>8</v>
      </c>
      <c r="B12" s="18" t="s">
        <v>224</v>
      </c>
      <c r="C12" s="13">
        <v>1546163603</v>
      </c>
      <c r="D12" s="14">
        <v>1218845924</v>
      </c>
      <c r="E12" s="14">
        <v>327317679</v>
      </c>
    </row>
    <row r="13" spans="1:5" x14ac:dyDescent="0.2">
      <c r="A13" s="19" t="s">
        <v>9</v>
      </c>
      <c r="B13" s="20" t="s">
        <v>225</v>
      </c>
      <c r="C13" s="13">
        <v>0</v>
      </c>
      <c r="D13" s="14"/>
      <c r="E13" s="14"/>
    </row>
    <row r="14" spans="1:5" ht="15" customHeight="1" x14ac:dyDescent="0.2">
      <c r="A14" s="19" t="s">
        <v>10</v>
      </c>
      <c r="B14" s="21" t="s">
        <v>226</v>
      </c>
      <c r="C14" s="13">
        <v>4375209</v>
      </c>
      <c r="D14" s="14">
        <v>4375209</v>
      </c>
      <c r="E14" s="14">
        <v>0</v>
      </c>
    </row>
    <row r="15" spans="1:5" ht="15" customHeight="1" x14ac:dyDescent="0.2">
      <c r="A15" s="9" t="s">
        <v>11</v>
      </c>
      <c r="B15" s="22" t="s">
        <v>227</v>
      </c>
      <c r="C15" s="23">
        <v>1760459475</v>
      </c>
      <c r="D15" s="23">
        <v>1402388698</v>
      </c>
      <c r="E15" s="23">
        <v>358070777</v>
      </c>
    </row>
    <row r="16" spans="1:5" ht="7.5" customHeight="1" x14ac:dyDescent="0.2">
      <c r="A16" s="9"/>
      <c r="B16" s="10"/>
      <c r="C16" s="24"/>
      <c r="D16" s="24"/>
      <c r="E16" s="24"/>
    </row>
    <row r="17" spans="1:5" ht="15" customHeight="1" x14ac:dyDescent="0.2">
      <c r="A17" s="9" t="s">
        <v>12</v>
      </c>
      <c r="B17" s="10" t="s">
        <v>228</v>
      </c>
      <c r="C17" s="8"/>
      <c r="D17" s="8"/>
      <c r="E17" s="8"/>
    </row>
    <row r="18" spans="1:5" ht="15" customHeight="1" x14ac:dyDescent="0.2">
      <c r="A18" s="25" t="s">
        <v>13</v>
      </c>
      <c r="B18" s="26" t="s">
        <v>229</v>
      </c>
      <c r="C18" s="13">
        <v>981598</v>
      </c>
      <c r="D18" s="14">
        <v>981598</v>
      </c>
      <c r="E18" s="14">
        <v>0</v>
      </c>
    </row>
    <row r="19" spans="1:5" ht="15" customHeight="1" x14ac:dyDescent="0.2">
      <c r="A19" s="25" t="s">
        <v>3</v>
      </c>
      <c r="B19" s="26" t="s">
        <v>230</v>
      </c>
      <c r="C19" s="13">
        <v>820633560</v>
      </c>
      <c r="D19" s="14">
        <v>747831630</v>
      </c>
      <c r="E19" s="14">
        <v>72801930</v>
      </c>
    </row>
    <row r="20" spans="1:5" ht="15" customHeight="1" x14ac:dyDescent="0.2">
      <c r="A20" s="25" t="s">
        <v>4</v>
      </c>
      <c r="B20" s="26" t="s">
        <v>231</v>
      </c>
      <c r="C20" s="13">
        <v>0</v>
      </c>
      <c r="D20" s="14">
        <v>0</v>
      </c>
      <c r="E20" s="14"/>
    </row>
    <row r="21" spans="1:5" ht="15" customHeight="1" x14ac:dyDescent="0.2">
      <c r="A21" s="25" t="s">
        <v>5</v>
      </c>
      <c r="B21" s="26" t="s">
        <v>232</v>
      </c>
      <c r="C21" s="13">
        <v>21379636</v>
      </c>
      <c r="D21" s="14">
        <v>21379636</v>
      </c>
      <c r="E21" s="14">
        <v>0</v>
      </c>
    </row>
    <row r="22" spans="1:5" s="29" customFormat="1" ht="15" customHeight="1" x14ac:dyDescent="0.2">
      <c r="A22" s="27" t="s">
        <v>6</v>
      </c>
      <c r="B22" s="28" t="s">
        <v>233</v>
      </c>
      <c r="C22" s="23">
        <v>842994794</v>
      </c>
      <c r="D22" s="23">
        <v>770192864</v>
      </c>
      <c r="E22" s="23">
        <v>72801930</v>
      </c>
    </row>
    <row r="23" spans="1:5" ht="15.75" customHeight="1" x14ac:dyDescent="0.2">
      <c r="A23" s="25" t="s">
        <v>7</v>
      </c>
      <c r="B23" s="26" t="s">
        <v>234</v>
      </c>
      <c r="C23" s="13">
        <v>12373596</v>
      </c>
      <c r="D23" s="14">
        <v>1527302</v>
      </c>
      <c r="E23" s="14">
        <v>10846294</v>
      </c>
    </row>
    <row r="24" spans="1:5" ht="15.75" customHeight="1" x14ac:dyDescent="0.2">
      <c r="A24" s="30" t="s">
        <v>8</v>
      </c>
      <c r="B24" s="31" t="s">
        <v>235</v>
      </c>
      <c r="C24" s="13">
        <v>25143636</v>
      </c>
      <c r="D24" s="14">
        <v>25143636</v>
      </c>
      <c r="E24" s="14">
        <v>0</v>
      </c>
    </row>
    <row r="25" spans="1:5" ht="15.75" customHeight="1" x14ac:dyDescent="0.2">
      <c r="A25" s="30" t="s">
        <v>9</v>
      </c>
      <c r="B25" s="31" t="s">
        <v>236</v>
      </c>
      <c r="C25" s="13">
        <v>33395078</v>
      </c>
      <c r="D25" s="14">
        <v>6284122</v>
      </c>
      <c r="E25" s="14">
        <v>27110956</v>
      </c>
    </row>
    <row r="26" spans="1:5" ht="15" customHeight="1" x14ac:dyDescent="0.2">
      <c r="A26" s="32" t="s">
        <v>10</v>
      </c>
      <c r="B26" s="33" t="s">
        <v>237</v>
      </c>
      <c r="C26" s="23">
        <v>70912310</v>
      </c>
      <c r="D26" s="23">
        <v>32955060</v>
      </c>
      <c r="E26" s="23">
        <v>37957250</v>
      </c>
    </row>
    <row r="27" spans="1:5" ht="15" customHeight="1" x14ac:dyDescent="0.2">
      <c r="A27" s="32" t="s">
        <v>11</v>
      </c>
      <c r="B27" s="33" t="s">
        <v>238</v>
      </c>
      <c r="C27" s="23">
        <v>913907104</v>
      </c>
      <c r="D27" s="23">
        <v>803147924</v>
      </c>
      <c r="E27" s="23">
        <v>110759180</v>
      </c>
    </row>
    <row r="28" spans="1:5" ht="7.5" customHeight="1" x14ac:dyDescent="0.2">
      <c r="A28" s="25"/>
      <c r="B28" s="26"/>
      <c r="C28" s="24"/>
      <c r="D28" s="24"/>
      <c r="E28" s="24"/>
    </row>
    <row r="29" spans="1:5" s="29" customFormat="1" ht="25.5" x14ac:dyDescent="0.2">
      <c r="A29" s="27" t="s">
        <v>14</v>
      </c>
      <c r="B29" s="34" t="s">
        <v>239</v>
      </c>
      <c r="C29" s="23">
        <v>846552371</v>
      </c>
      <c r="D29" s="23">
        <v>599240774</v>
      </c>
      <c r="E29" s="23">
        <v>247311597</v>
      </c>
    </row>
    <row r="30" spans="1:5" ht="15.75" customHeight="1" x14ac:dyDescent="0.2">
      <c r="A30" s="30" t="s">
        <v>13</v>
      </c>
      <c r="B30" s="31" t="s">
        <v>240</v>
      </c>
      <c r="C30" s="13">
        <v>497989075</v>
      </c>
      <c r="D30" s="14">
        <v>440806378</v>
      </c>
      <c r="E30" s="14">
        <v>57182697</v>
      </c>
    </row>
    <row r="31" spans="1:5" ht="15.75" customHeight="1" x14ac:dyDescent="0.2">
      <c r="A31" s="30" t="s">
        <v>3</v>
      </c>
      <c r="B31" s="31" t="s">
        <v>241</v>
      </c>
      <c r="C31" s="13">
        <v>0</v>
      </c>
      <c r="D31" s="14">
        <v>0</v>
      </c>
      <c r="E31" s="14">
        <v>0</v>
      </c>
    </row>
    <row r="32" spans="1:5" ht="15.75" customHeight="1" x14ac:dyDescent="0.2">
      <c r="A32" s="30" t="s">
        <v>4</v>
      </c>
      <c r="B32" s="31" t="s">
        <v>242</v>
      </c>
      <c r="C32" s="13">
        <v>0</v>
      </c>
      <c r="D32" s="14">
        <v>0</v>
      </c>
      <c r="E32" s="14">
        <v>0</v>
      </c>
    </row>
    <row r="33" spans="1:5" ht="15.75" customHeight="1" x14ac:dyDescent="0.2">
      <c r="A33" s="30" t="s">
        <v>5</v>
      </c>
      <c r="B33" s="31" t="s">
        <v>243</v>
      </c>
      <c r="C33" s="13">
        <v>80069847</v>
      </c>
      <c r="D33" s="14">
        <v>75913143</v>
      </c>
      <c r="E33" s="14">
        <v>4156704</v>
      </c>
    </row>
    <row r="34" spans="1:5" ht="25.5" x14ac:dyDescent="0.2">
      <c r="A34" s="27" t="s">
        <v>6</v>
      </c>
      <c r="B34" s="34" t="s">
        <v>244</v>
      </c>
      <c r="C34" s="23">
        <v>268493449</v>
      </c>
      <c r="D34" s="23">
        <v>82521253</v>
      </c>
      <c r="E34" s="23">
        <v>185972196</v>
      </c>
    </row>
    <row r="35" spans="1:5" ht="7.5" customHeight="1" x14ac:dyDescent="0.2">
      <c r="A35" s="25"/>
      <c r="B35" s="26"/>
      <c r="C35" s="24"/>
      <c r="D35" s="24"/>
      <c r="E35" s="24"/>
    </row>
    <row r="36" spans="1:5" ht="15" customHeight="1" x14ac:dyDescent="0.2">
      <c r="A36" s="27" t="s">
        <v>15</v>
      </c>
      <c r="B36" s="28" t="s">
        <v>245</v>
      </c>
      <c r="C36" s="8"/>
      <c r="D36" s="8"/>
      <c r="E36" s="8"/>
    </row>
    <row r="37" spans="1:5" ht="15" customHeight="1" x14ac:dyDescent="0.2">
      <c r="A37" s="25" t="s">
        <v>13</v>
      </c>
      <c r="B37" s="26" t="s">
        <v>246</v>
      </c>
      <c r="C37" s="13">
        <v>288299453</v>
      </c>
      <c r="D37" s="35">
        <v>156693198</v>
      </c>
      <c r="E37" s="35">
        <v>131606255</v>
      </c>
    </row>
    <row r="38" spans="1:5" ht="15" customHeight="1" x14ac:dyDescent="0.2">
      <c r="A38" s="25" t="s">
        <v>3</v>
      </c>
      <c r="B38" s="26" t="s">
        <v>247</v>
      </c>
      <c r="C38" s="13">
        <v>444447041</v>
      </c>
      <c r="D38" s="35">
        <v>78666449</v>
      </c>
      <c r="E38" s="35">
        <v>365780592</v>
      </c>
    </row>
    <row r="39" spans="1:5" ht="15" customHeight="1" x14ac:dyDescent="0.2">
      <c r="A39" s="25" t="s">
        <v>4</v>
      </c>
      <c r="B39" s="26" t="s">
        <v>248</v>
      </c>
      <c r="C39" s="13">
        <v>0</v>
      </c>
      <c r="D39" s="14">
        <v>0</v>
      </c>
      <c r="E39" s="14">
        <v>0</v>
      </c>
    </row>
    <row r="40" spans="1:5" ht="15" customHeight="1" x14ac:dyDescent="0.2">
      <c r="A40" s="25" t="s">
        <v>5</v>
      </c>
      <c r="B40" s="26" t="s">
        <v>249</v>
      </c>
      <c r="C40" s="13">
        <v>0</v>
      </c>
      <c r="D40" s="14">
        <v>0</v>
      </c>
      <c r="E40" s="14">
        <v>0</v>
      </c>
    </row>
    <row r="41" spans="1:5" ht="15" customHeight="1" x14ac:dyDescent="0.2">
      <c r="A41" s="25" t="s">
        <v>6</v>
      </c>
      <c r="B41" s="26" t="s">
        <v>250</v>
      </c>
      <c r="C41" s="13">
        <v>66876767</v>
      </c>
      <c r="D41" s="14">
        <v>66727666</v>
      </c>
      <c r="E41" s="14">
        <v>149101</v>
      </c>
    </row>
    <row r="42" spans="1:5" ht="15" customHeight="1" x14ac:dyDescent="0.2">
      <c r="A42" s="25" t="s">
        <v>7</v>
      </c>
      <c r="B42" s="26" t="s">
        <v>251</v>
      </c>
      <c r="C42" s="13">
        <v>232858782</v>
      </c>
      <c r="D42" s="14">
        <v>203332212</v>
      </c>
      <c r="E42" s="14">
        <v>29526570</v>
      </c>
    </row>
    <row r="43" spans="1:5" ht="15" customHeight="1" x14ac:dyDescent="0.2">
      <c r="A43" s="25" t="s">
        <v>8</v>
      </c>
      <c r="B43" s="26" t="s">
        <v>252</v>
      </c>
      <c r="C43" s="13">
        <v>90124937</v>
      </c>
      <c r="D43" s="14">
        <v>81863947</v>
      </c>
      <c r="E43" s="14">
        <v>8260990</v>
      </c>
    </row>
    <row r="44" spans="1:5" ht="15" customHeight="1" x14ac:dyDescent="0.2">
      <c r="A44" s="27" t="s">
        <v>9</v>
      </c>
      <c r="B44" s="28" t="s">
        <v>253</v>
      </c>
      <c r="C44" s="23">
        <v>1122606980</v>
      </c>
      <c r="D44" s="23">
        <v>587283472</v>
      </c>
      <c r="E44" s="23">
        <v>535323508</v>
      </c>
    </row>
    <row r="45" spans="1:5" ht="7.5" customHeight="1" x14ac:dyDescent="0.2">
      <c r="A45" s="25"/>
      <c r="B45" s="26"/>
      <c r="C45" s="24"/>
      <c r="D45" s="24"/>
      <c r="E45" s="24"/>
    </row>
    <row r="46" spans="1:5" ht="15" customHeight="1" x14ac:dyDescent="0.2">
      <c r="A46" s="27" t="s">
        <v>16</v>
      </c>
      <c r="B46" s="28" t="s">
        <v>254</v>
      </c>
      <c r="C46" s="8"/>
      <c r="D46" s="8"/>
      <c r="E46" s="8"/>
    </row>
    <row r="47" spans="1:5" ht="15" customHeight="1" x14ac:dyDescent="0.2">
      <c r="A47" s="25" t="s">
        <v>13</v>
      </c>
      <c r="B47" s="26" t="s">
        <v>255</v>
      </c>
      <c r="C47" s="13">
        <v>206792799</v>
      </c>
      <c r="D47" s="14">
        <v>97163917</v>
      </c>
      <c r="E47" s="14">
        <v>109628882</v>
      </c>
    </row>
    <row r="48" spans="1:5" ht="15" customHeight="1" x14ac:dyDescent="0.2">
      <c r="A48" s="25" t="s">
        <v>3</v>
      </c>
      <c r="B48" s="26" t="s">
        <v>256</v>
      </c>
      <c r="C48" s="13">
        <v>338960602</v>
      </c>
      <c r="D48" s="14">
        <v>153354633</v>
      </c>
      <c r="E48" s="14">
        <v>185605969</v>
      </c>
    </row>
    <row r="49" spans="1:5" ht="15" customHeight="1" x14ac:dyDescent="0.2">
      <c r="A49" s="25" t="s">
        <v>4</v>
      </c>
      <c r="B49" s="26" t="s">
        <v>257</v>
      </c>
      <c r="C49" s="13">
        <v>0</v>
      </c>
      <c r="D49" s="14">
        <v>0</v>
      </c>
      <c r="E49" s="14">
        <v>0</v>
      </c>
    </row>
    <row r="50" spans="1:5" ht="15" customHeight="1" x14ac:dyDescent="0.2">
      <c r="A50" s="25" t="s">
        <v>5</v>
      </c>
      <c r="B50" s="26" t="s">
        <v>258</v>
      </c>
      <c r="C50" s="13">
        <v>0</v>
      </c>
      <c r="D50" s="14">
        <v>0</v>
      </c>
      <c r="E50" s="14">
        <v>0</v>
      </c>
    </row>
    <row r="51" spans="1:5" ht="15" customHeight="1" x14ac:dyDescent="0.2">
      <c r="A51" s="25" t="s">
        <v>6</v>
      </c>
      <c r="B51" s="26" t="s">
        <v>259</v>
      </c>
      <c r="C51" s="13">
        <v>4979930</v>
      </c>
      <c r="D51" s="14">
        <v>4808899</v>
      </c>
      <c r="E51" s="14">
        <v>171031</v>
      </c>
    </row>
    <row r="52" spans="1:5" ht="15" customHeight="1" x14ac:dyDescent="0.2">
      <c r="A52" s="27" t="s">
        <v>7</v>
      </c>
      <c r="B52" s="28" t="s">
        <v>260</v>
      </c>
      <c r="C52" s="23">
        <v>550733331</v>
      </c>
      <c r="D52" s="23">
        <v>255327449</v>
      </c>
      <c r="E52" s="23">
        <v>295405882</v>
      </c>
    </row>
    <row r="53" spans="1:5" ht="7.5" customHeight="1" x14ac:dyDescent="0.2">
      <c r="A53" s="27"/>
      <c r="B53" s="28"/>
      <c r="C53" s="13"/>
      <c r="D53" s="13"/>
      <c r="E53" s="13"/>
    </row>
    <row r="54" spans="1:5" ht="15" customHeight="1" x14ac:dyDescent="0.2">
      <c r="A54" s="27" t="s">
        <v>17</v>
      </c>
      <c r="B54" s="28" t="s">
        <v>261</v>
      </c>
      <c r="C54" s="23">
        <v>840367098</v>
      </c>
      <c r="D54" s="23">
        <v>414477276</v>
      </c>
      <c r="E54" s="23">
        <v>425889822</v>
      </c>
    </row>
    <row r="55" spans="1:5" ht="7.5" customHeight="1" x14ac:dyDescent="0.2">
      <c r="A55" s="27"/>
      <c r="B55" s="28"/>
      <c r="C55" s="36"/>
      <c r="D55" s="36"/>
      <c r="E55" s="36"/>
    </row>
    <row r="56" spans="1:5" ht="15" customHeight="1" x14ac:dyDescent="0.2">
      <c r="A56" s="27" t="s">
        <v>18</v>
      </c>
      <c r="B56" s="28" t="s">
        <v>262</v>
      </c>
      <c r="C56" s="8"/>
      <c r="D56" s="8"/>
      <c r="E56" s="8"/>
    </row>
    <row r="57" spans="1:5" ht="15" customHeight="1" x14ac:dyDescent="0.2">
      <c r="A57" s="25" t="s">
        <v>13</v>
      </c>
      <c r="B57" s="26" t="s">
        <v>263</v>
      </c>
      <c r="C57" s="14">
        <v>275937629</v>
      </c>
      <c r="D57" s="14">
        <v>275937629</v>
      </c>
      <c r="E57" s="37"/>
    </row>
    <row r="58" spans="1:5" ht="15" customHeight="1" x14ac:dyDescent="0.2">
      <c r="A58" s="38" t="s">
        <v>19</v>
      </c>
      <c r="B58" s="26" t="s">
        <v>264</v>
      </c>
      <c r="C58" s="14">
        <v>5829851</v>
      </c>
      <c r="D58" s="14">
        <v>5829851</v>
      </c>
      <c r="E58" s="37"/>
    </row>
    <row r="59" spans="1:5" ht="15" customHeight="1" x14ac:dyDescent="0.2">
      <c r="A59" s="25" t="s">
        <v>3</v>
      </c>
      <c r="B59" s="26" t="s">
        <v>265</v>
      </c>
      <c r="C59" s="14">
        <v>38827415</v>
      </c>
      <c r="D59" s="14">
        <v>38827415</v>
      </c>
      <c r="E59" s="37"/>
    </row>
    <row r="60" spans="1:5" ht="15" customHeight="1" x14ac:dyDescent="0.2">
      <c r="A60" s="25" t="s">
        <v>4</v>
      </c>
      <c r="B60" s="26" t="s">
        <v>266</v>
      </c>
      <c r="C60" s="14">
        <v>3233204</v>
      </c>
      <c r="D60" s="14">
        <v>3233204</v>
      </c>
      <c r="E60" s="37"/>
    </row>
    <row r="61" spans="1:5" ht="15" customHeight="1" x14ac:dyDescent="0.2">
      <c r="A61" s="25" t="s">
        <v>5</v>
      </c>
      <c r="B61" s="26" t="s">
        <v>267</v>
      </c>
      <c r="C61" s="14">
        <v>17951270</v>
      </c>
      <c r="D61" s="14">
        <v>17951270</v>
      </c>
      <c r="E61" s="37"/>
    </row>
    <row r="62" spans="1:5" ht="15" customHeight="1" x14ac:dyDescent="0.2">
      <c r="A62" s="25" t="s">
        <v>6</v>
      </c>
      <c r="B62" s="26" t="s">
        <v>268</v>
      </c>
      <c r="C62" s="14">
        <v>74715009</v>
      </c>
      <c r="D62" s="14">
        <v>74715009</v>
      </c>
      <c r="E62" s="37"/>
    </row>
    <row r="63" spans="1:5" ht="15" customHeight="1" x14ac:dyDescent="0.2">
      <c r="A63" s="25" t="s">
        <v>7</v>
      </c>
      <c r="B63" s="26" t="s">
        <v>269</v>
      </c>
      <c r="C63" s="14">
        <v>59840123</v>
      </c>
      <c r="D63" s="14">
        <v>59840123</v>
      </c>
      <c r="E63" s="37"/>
    </row>
    <row r="64" spans="1:5" ht="15" customHeight="1" x14ac:dyDescent="0.2">
      <c r="A64" s="25" t="s">
        <v>8</v>
      </c>
      <c r="B64" s="26" t="s">
        <v>270</v>
      </c>
      <c r="C64" s="14">
        <v>948061</v>
      </c>
      <c r="D64" s="14">
        <v>948061</v>
      </c>
      <c r="E64" s="37"/>
    </row>
    <row r="65" spans="1:5" ht="15" customHeight="1" x14ac:dyDescent="0.2">
      <c r="A65" s="25" t="s">
        <v>9</v>
      </c>
      <c r="B65" s="26" t="s">
        <v>271</v>
      </c>
      <c r="C65" s="14">
        <v>6660417</v>
      </c>
      <c r="D65" s="14">
        <v>6660417</v>
      </c>
      <c r="E65" s="37"/>
    </row>
    <row r="66" spans="1:5" ht="15" customHeight="1" x14ac:dyDescent="0.2">
      <c r="A66" s="25" t="s">
        <v>10</v>
      </c>
      <c r="B66" s="26" t="s">
        <v>272</v>
      </c>
      <c r="C66" s="14">
        <v>2825456</v>
      </c>
      <c r="D66" s="14">
        <v>2825456</v>
      </c>
      <c r="E66" s="37"/>
    </row>
    <row r="67" spans="1:5" ht="15" customHeight="1" x14ac:dyDescent="0.2">
      <c r="A67" s="25" t="s">
        <v>11</v>
      </c>
      <c r="B67" s="26" t="s">
        <v>273</v>
      </c>
      <c r="C67" s="14">
        <v>5757094</v>
      </c>
      <c r="D67" s="14">
        <v>5757094</v>
      </c>
      <c r="E67" s="37"/>
    </row>
    <row r="68" spans="1:5" ht="15" customHeight="1" x14ac:dyDescent="0.2">
      <c r="A68" s="9" t="s">
        <v>20</v>
      </c>
      <c r="B68" s="10" t="s">
        <v>274</v>
      </c>
      <c r="C68" s="23">
        <v>486695678</v>
      </c>
      <c r="D68" s="23">
        <v>486695678</v>
      </c>
      <c r="E68" s="37"/>
    </row>
    <row r="69" spans="1:5" ht="7.5" customHeight="1" x14ac:dyDescent="0.2">
      <c r="A69" s="11" t="s">
        <v>21</v>
      </c>
      <c r="B69" s="12" t="s">
        <v>21</v>
      </c>
      <c r="C69" s="24"/>
      <c r="D69" s="24"/>
      <c r="E69" s="24"/>
    </row>
    <row r="70" spans="1:5" ht="15" customHeight="1" x14ac:dyDescent="0.2">
      <c r="A70" s="9" t="s">
        <v>22</v>
      </c>
      <c r="B70" s="10" t="s">
        <v>275</v>
      </c>
      <c r="C70" s="23">
        <v>353671420</v>
      </c>
      <c r="D70" s="23">
        <v>-72218402</v>
      </c>
      <c r="E70" s="23">
        <v>425889822</v>
      </c>
    </row>
    <row r="71" spans="1:5" ht="15" customHeight="1" x14ac:dyDescent="0.2">
      <c r="A71" s="11" t="s">
        <v>13</v>
      </c>
      <c r="B71" s="12" t="s">
        <v>276</v>
      </c>
      <c r="C71" s="13">
        <v>77325180</v>
      </c>
      <c r="D71" s="14">
        <v>77325180</v>
      </c>
      <c r="E71" s="14"/>
    </row>
    <row r="72" spans="1:5" ht="7.5" customHeight="1" x14ac:dyDescent="0.2">
      <c r="A72" s="11"/>
      <c r="B72" s="12"/>
      <c r="C72" s="13"/>
      <c r="D72" s="13"/>
      <c r="E72" s="13"/>
    </row>
    <row r="73" spans="1:5" ht="15" customHeight="1" x14ac:dyDescent="0.2">
      <c r="A73" s="9" t="s">
        <v>23</v>
      </c>
      <c r="B73" s="10" t="s">
        <v>277</v>
      </c>
      <c r="C73" s="23">
        <v>276346240</v>
      </c>
      <c r="D73" s="23">
        <v>-149543582</v>
      </c>
      <c r="E73" s="23">
        <v>425889822</v>
      </c>
    </row>
    <row r="74" spans="1:5" ht="15" customHeight="1" x14ac:dyDescent="0.2">
      <c r="A74" s="11" t="s">
        <v>13</v>
      </c>
      <c r="B74" s="12" t="s">
        <v>278</v>
      </c>
      <c r="C74" s="13">
        <v>0</v>
      </c>
      <c r="D74" s="14">
        <v>0</v>
      </c>
      <c r="E74" s="14">
        <v>0</v>
      </c>
    </row>
    <row r="75" spans="1:5" ht="15" customHeight="1" x14ac:dyDescent="0.2">
      <c r="A75" s="11" t="s">
        <v>3</v>
      </c>
      <c r="B75" s="12" t="s">
        <v>279</v>
      </c>
      <c r="C75" s="13">
        <v>0</v>
      </c>
      <c r="D75" s="14">
        <v>0</v>
      </c>
      <c r="E75" s="14">
        <v>0</v>
      </c>
    </row>
    <row r="76" spans="1:5" ht="7.5" customHeight="1" x14ac:dyDescent="0.2">
      <c r="A76" s="9"/>
      <c r="B76" s="10"/>
      <c r="C76" s="24"/>
      <c r="D76" s="24"/>
      <c r="E76" s="24"/>
    </row>
    <row r="77" spans="1:5" ht="15" customHeight="1" x14ac:dyDescent="0.2">
      <c r="A77" s="9" t="s">
        <v>24</v>
      </c>
      <c r="B77" s="10" t="s">
        <v>280</v>
      </c>
      <c r="C77" s="23">
        <v>276346240</v>
      </c>
      <c r="D77" s="23">
        <v>-149543582</v>
      </c>
      <c r="E77" s="23">
        <v>425889822</v>
      </c>
    </row>
    <row r="78" spans="1:5" ht="15" customHeight="1" x14ac:dyDescent="0.2">
      <c r="A78" s="2"/>
    </row>
    <row r="79" spans="1:5" s="39" customFormat="1" ht="19.5" customHeight="1" x14ac:dyDescent="0.2">
      <c r="A79" s="2"/>
      <c r="B79" s="29"/>
      <c r="C79" s="2"/>
      <c r="D79" s="2"/>
      <c r="E79" s="2"/>
    </row>
    <row r="80" spans="1:5" s="39" customFormat="1" ht="12.75" customHeight="1" x14ac:dyDescent="0.2">
      <c r="A80" s="2"/>
      <c r="B80" s="29"/>
      <c r="C80" s="2"/>
      <c r="D80" s="2"/>
      <c r="E80" s="2"/>
    </row>
    <row r="81" spans="1:5" s="39" customFormat="1" ht="19.5" customHeight="1" x14ac:dyDescent="0.2">
      <c r="A81" s="2"/>
      <c r="B81" s="29"/>
      <c r="C81" s="2"/>
      <c r="D81" s="2"/>
      <c r="E81" s="2"/>
    </row>
    <row r="82" spans="1:5" ht="15" customHeight="1" x14ac:dyDescent="0.2">
      <c r="A82" s="2"/>
    </row>
    <row r="83" spans="1:5" ht="15" customHeight="1" x14ac:dyDescent="0.2">
      <c r="A83" s="2"/>
    </row>
    <row r="84" spans="1:5" ht="15" customHeight="1" x14ac:dyDescent="0.2">
      <c r="A84" s="2"/>
    </row>
    <row r="85" spans="1:5" ht="15" customHeight="1" x14ac:dyDescent="0.2">
      <c r="A85" s="2"/>
    </row>
    <row r="86" spans="1:5" ht="15" customHeight="1" x14ac:dyDescent="0.2">
      <c r="A86" s="2"/>
    </row>
    <row r="87" spans="1:5" ht="15" customHeight="1" x14ac:dyDescent="0.2">
      <c r="A87" s="40"/>
    </row>
    <row r="88" spans="1:5" ht="15" customHeight="1" x14ac:dyDescent="0.2">
      <c r="A88" s="40"/>
    </row>
    <row r="92" spans="1:5" ht="15" customHeight="1" x14ac:dyDescent="0.2">
      <c r="A92" s="41"/>
    </row>
  </sheetData>
  <mergeCells count="1">
    <mergeCell ref="A1:D1"/>
  </mergeCells>
  <conditionalFormatting sqref="C6:C7 C9 C12:C13 C18:C19 C23:C24 C27">
    <cfRule type="cellIs" dxfId="482" priority="359" operator="notEqual">
      <formula>#REF!</formula>
    </cfRule>
    <cfRule type="cellIs" dxfId="481" priority="360" operator="notEqual">
      <formula>#REF!</formula>
    </cfRule>
  </conditionalFormatting>
  <dataValidations count="4">
    <dataValidation type="whole" operator="greaterThanOrEqual" allowBlank="1" showInputMessage="1" showErrorMessage="1" sqref="E57:E67" xr:uid="{00000000-0002-0000-0100-000000000000}">
      <formula1>0</formula1>
    </dataValidation>
    <dataValidation allowBlank="1" showInputMessage="1" showErrorMessage="1" prompt="Значение должно равняться итого процентных доходов (см.следующий лист)" sqref="C15:E15" xr:uid="{00000000-0002-0000-0100-000001000000}"/>
    <dataValidation allowBlank="1" showInputMessage="1" showErrorMessage="1" prompt="Значение должно равняться итого процентных расходов (см. следующую страницу)" sqref="C27:E27" xr:uid="{00000000-0002-0000-0100-000002000000}"/>
    <dataValidation type="whole" operator="notEqual" allowBlank="1" showErrorMessage="1" error="Если увас есть желание не видеть больше_x000a_это сообщение, вводите целые числа!" sqref="C74:E75 C6:E14 C37:E43 C30:E33 C23:E25 C71:E71 C47:E51 C18:E21 C57:D67" xr:uid="{00000000-0002-0000-0100-000003000000}">
      <formula1>-1E+21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8"/>
  <sheetViews>
    <sheetView topLeftCell="C1" zoomScale="70" zoomScaleNormal="70" workbookViewId="0">
      <selection activeCell="V3" sqref="V3:Z4"/>
    </sheetView>
  </sheetViews>
  <sheetFormatPr defaultRowHeight="12.75" x14ac:dyDescent="0.2"/>
  <cols>
    <col min="1" max="1" width="6.5703125" style="162" customWidth="1"/>
    <col min="2" max="2" width="78.5703125" style="166" customWidth="1"/>
    <col min="3" max="14" width="15.85546875" style="130" customWidth="1"/>
    <col min="15" max="15" width="16.5703125" style="130" customWidth="1"/>
    <col min="16" max="16" width="15.85546875" style="130" customWidth="1"/>
    <col min="17" max="18" width="17.140625" style="130" customWidth="1"/>
    <col min="19" max="21" width="18.28515625" style="130" customWidth="1"/>
    <col min="22" max="22" width="9" style="167" customWidth="1"/>
    <col min="23" max="23" width="18.7109375" style="168" customWidth="1"/>
    <col min="24" max="24" width="20.42578125" style="166" customWidth="1"/>
    <col min="25" max="25" width="18.7109375" style="168" customWidth="1"/>
    <col min="26" max="26" width="18.7109375" style="166" customWidth="1"/>
    <col min="27" max="16384" width="9.140625" style="130"/>
  </cols>
  <sheetData>
    <row r="1" spans="1:26" s="125" customFormat="1" ht="32.25" customHeight="1" x14ac:dyDescent="0.2">
      <c r="A1" s="123" t="s">
        <v>281</v>
      </c>
      <c r="B1" s="123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250" t="s">
        <v>346</v>
      </c>
      <c r="Y1" s="250"/>
      <c r="Z1" s="250"/>
    </row>
    <row r="2" spans="1:26" ht="15.75" x14ac:dyDescent="0.25">
      <c r="A2" s="126"/>
      <c r="B2" s="127" t="s">
        <v>144</v>
      </c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T2" s="131"/>
      <c r="V2" s="130"/>
      <c r="W2" s="129"/>
      <c r="X2" s="219">
        <v>45744</v>
      </c>
      <c r="Y2" s="129"/>
      <c r="Z2" s="132" t="s">
        <v>215</v>
      </c>
    </row>
    <row r="3" spans="1:26" s="133" customFormat="1" ht="29.25" customHeight="1" x14ac:dyDescent="0.2">
      <c r="A3" s="251" t="s">
        <v>0</v>
      </c>
      <c r="B3" s="251" t="s">
        <v>282</v>
      </c>
      <c r="C3" s="253" t="s">
        <v>283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5"/>
      <c r="S3" s="256" t="s">
        <v>293</v>
      </c>
      <c r="T3" s="259" t="s">
        <v>294</v>
      </c>
      <c r="U3" s="260"/>
      <c r="V3" s="259" t="s">
        <v>295</v>
      </c>
      <c r="W3" s="263"/>
      <c r="X3" s="263"/>
      <c r="Y3" s="263"/>
      <c r="Z3" s="260"/>
    </row>
    <row r="4" spans="1:26" s="133" customFormat="1" ht="29.25" customHeight="1" x14ac:dyDescent="0.2">
      <c r="A4" s="252"/>
      <c r="B4" s="252"/>
      <c r="C4" s="253" t="s">
        <v>284</v>
      </c>
      <c r="D4" s="255"/>
      <c r="E4" s="253" t="s">
        <v>285</v>
      </c>
      <c r="F4" s="255"/>
      <c r="G4" s="253" t="s">
        <v>286</v>
      </c>
      <c r="H4" s="255"/>
      <c r="I4" s="253" t="s">
        <v>287</v>
      </c>
      <c r="J4" s="255"/>
      <c r="K4" s="253" t="s">
        <v>288</v>
      </c>
      <c r="L4" s="255"/>
      <c r="M4" s="253" t="s">
        <v>289</v>
      </c>
      <c r="N4" s="255"/>
      <c r="O4" s="253" t="s">
        <v>290</v>
      </c>
      <c r="P4" s="255"/>
      <c r="Q4" s="253" t="s">
        <v>291</v>
      </c>
      <c r="R4" s="255"/>
      <c r="S4" s="257"/>
      <c r="T4" s="261"/>
      <c r="U4" s="262"/>
      <c r="V4" s="261"/>
      <c r="W4" s="264"/>
      <c r="X4" s="264"/>
      <c r="Y4" s="264"/>
      <c r="Z4" s="262"/>
    </row>
    <row r="5" spans="1:26" s="133" customFormat="1" ht="110.25" customHeight="1" x14ac:dyDescent="0.2">
      <c r="A5" s="252"/>
      <c r="B5" s="252"/>
      <c r="C5" s="185" t="s">
        <v>89</v>
      </c>
      <c r="D5" s="185" t="s">
        <v>292</v>
      </c>
      <c r="E5" s="185" t="s">
        <v>89</v>
      </c>
      <c r="F5" s="185" t="s">
        <v>292</v>
      </c>
      <c r="G5" s="185" t="s">
        <v>89</v>
      </c>
      <c r="H5" s="185" t="s">
        <v>292</v>
      </c>
      <c r="I5" s="185" t="s">
        <v>89</v>
      </c>
      <c r="J5" s="185" t="s">
        <v>292</v>
      </c>
      <c r="K5" s="185" t="s">
        <v>89</v>
      </c>
      <c r="L5" s="185" t="s">
        <v>292</v>
      </c>
      <c r="M5" s="185" t="s">
        <v>89</v>
      </c>
      <c r="N5" s="185" t="s">
        <v>292</v>
      </c>
      <c r="O5" s="185" t="s">
        <v>89</v>
      </c>
      <c r="P5" s="185" t="s">
        <v>292</v>
      </c>
      <c r="Q5" s="185" t="s">
        <v>89</v>
      </c>
      <c r="R5" s="185" t="s">
        <v>292</v>
      </c>
      <c r="S5" s="258"/>
      <c r="T5" s="185" t="s">
        <v>148</v>
      </c>
      <c r="U5" s="185" t="s">
        <v>296</v>
      </c>
      <c r="V5" s="170" t="s">
        <v>90</v>
      </c>
      <c r="W5" s="170" t="s">
        <v>297</v>
      </c>
      <c r="X5" s="170" t="s">
        <v>298</v>
      </c>
      <c r="Y5" s="170" t="s">
        <v>299</v>
      </c>
      <c r="Z5" s="170" t="s">
        <v>300</v>
      </c>
    </row>
    <row r="6" spans="1:26" s="142" customFormat="1" ht="38.25" customHeight="1" x14ac:dyDescent="0.2">
      <c r="A6" s="135" t="s">
        <v>91</v>
      </c>
      <c r="B6" s="191" t="s">
        <v>301</v>
      </c>
      <c r="C6" s="137">
        <v>2392920885</v>
      </c>
      <c r="D6" s="137">
        <v>1397296847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>
        <v>2392920885</v>
      </c>
      <c r="T6" s="138">
        <v>995624038</v>
      </c>
      <c r="U6" s="138">
        <v>1397296847</v>
      </c>
      <c r="V6" s="139">
        <v>1</v>
      </c>
      <c r="W6" s="140">
        <v>2392920885</v>
      </c>
      <c r="X6" s="141">
        <v>2392920885</v>
      </c>
      <c r="Y6" s="140">
        <v>1397296847</v>
      </c>
      <c r="Z6" s="141">
        <v>1397296847</v>
      </c>
    </row>
    <row r="7" spans="1:26" s="142" customFormat="1" ht="38.25" customHeight="1" x14ac:dyDescent="0.2">
      <c r="A7" s="135" t="s">
        <v>92</v>
      </c>
      <c r="B7" s="191" t="s">
        <v>302</v>
      </c>
      <c r="C7" s="137">
        <v>5029440815</v>
      </c>
      <c r="D7" s="137">
        <v>3364174173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>
        <v>5029440815</v>
      </c>
      <c r="T7" s="138">
        <v>1665266642</v>
      </c>
      <c r="U7" s="138">
        <v>3364174173</v>
      </c>
      <c r="V7" s="139">
        <v>1</v>
      </c>
      <c r="W7" s="140">
        <v>5029440815</v>
      </c>
      <c r="X7" s="141">
        <v>5029440815</v>
      </c>
      <c r="Y7" s="140">
        <v>3364174173</v>
      </c>
      <c r="Z7" s="141">
        <v>3364174173</v>
      </c>
    </row>
    <row r="8" spans="1:26" s="142" customFormat="1" ht="38.25" customHeight="1" x14ac:dyDescent="0.2">
      <c r="A8" s="135" t="s">
        <v>93</v>
      </c>
      <c r="B8" s="191" t="s">
        <v>303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8">
        <v>0</v>
      </c>
      <c r="T8" s="138">
        <v>0</v>
      </c>
      <c r="U8" s="138">
        <v>0</v>
      </c>
      <c r="V8" s="139">
        <v>0</v>
      </c>
      <c r="W8" s="140"/>
      <c r="X8" s="143"/>
      <c r="Y8" s="140"/>
      <c r="Z8" s="140"/>
    </row>
    <row r="9" spans="1:26" s="142" customFormat="1" ht="38.25" customHeight="1" x14ac:dyDescent="0.2">
      <c r="A9" s="135" t="s">
        <v>94</v>
      </c>
      <c r="B9" s="191" t="s">
        <v>304</v>
      </c>
      <c r="C9" s="138">
        <v>685113557</v>
      </c>
      <c r="D9" s="138">
        <v>403364713</v>
      </c>
      <c r="E9" s="138">
        <v>0</v>
      </c>
      <c r="F9" s="138">
        <v>0</v>
      </c>
      <c r="G9" s="138">
        <v>0</v>
      </c>
      <c r="H9" s="138">
        <v>0</v>
      </c>
      <c r="I9" s="138">
        <v>15000000</v>
      </c>
      <c r="J9" s="138">
        <v>0</v>
      </c>
      <c r="K9" s="138">
        <v>213067638</v>
      </c>
      <c r="L9" s="138">
        <v>213067638</v>
      </c>
      <c r="M9" s="138">
        <v>233540540</v>
      </c>
      <c r="N9" s="138">
        <v>233470475</v>
      </c>
      <c r="O9" s="138">
        <v>103405929</v>
      </c>
      <c r="P9" s="138">
        <v>24405929</v>
      </c>
      <c r="Q9" s="138">
        <v>1162187</v>
      </c>
      <c r="R9" s="138">
        <v>1162187</v>
      </c>
      <c r="S9" s="138">
        <v>1251289851</v>
      </c>
      <c r="T9" s="138">
        <v>375818909</v>
      </c>
      <c r="U9" s="138">
        <v>875470942</v>
      </c>
      <c r="V9" s="139"/>
      <c r="W9" s="140"/>
      <c r="X9" s="143"/>
      <c r="Y9" s="140"/>
      <c r="Z9" s="140"/>
    </row>
    <row r="10" spans="1:26" s="142" customFormat="1" ht="45" customHeight="1" x14ac:dyDescent="0.2">
      <c r="A10" s="135" t="s">
        <v>32</v>
      </c>
      <c r="B10" s="191" t="s">
        <v>305</v>
      </c>
      <c r="C10" s="144">
        <v>84845990</v>
      </c>
      <c r="D10" s="137">
        <v>84845990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>
        <v>84845990</v>
      </c>
      <c r="T10" s="138">
        <v>0</v>
      </c>
      <c r="U10" s="138">
        <v>84845990</v>
      </c>
      <c r="V10" s="139">
        <v>1</v>
      </c>
      <c r="W10" s="140">
        <v>84845990</v>
      </c>
      <c r="X10" s="141">
        <v>84845990</v>
      </c>
      <c r="Y10" s="140">
        <v>84845990</v>
      </c>
      <c r="Z10" s="141">
        <v>84845990</v>
      </c>
    </row>
    <row r="11" spans="1:26" s="142" customFormat="1" ht="45" customHeight="1" x14ac:dyDescent="0.2">
      <c r="A11" s="135" t="s">
        <v>33</v>
      </c>
      <c r="B11" s="191" t="s">
        <v>306</v>
      </c>
      <c r="C11" s="137">
        <v>41999107</v>
      </c>
      <c r="D11" s="137">
        <v>41999107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>
        <v>41999107</v>
      </c>
      <c r="T11" s="138">
        <v>0</v>
      </c>
      <c r="U11" s="138">
        <v>41999107</v>
      </c>
      <c r="V11" s="139">
        <v>1</v>
      </c>
      <c r="W11" s="140">
        <v>41999107</v>
      </c>
      <c r="X11" s="141">
        <v>41999107</v>
      </c>
      <c r="Y11" s="140">
        <v>41999107</v>
      </c>
      <c r="Z11" s="141">
        <v>41999107</v>
      </c>
    </row>
    <row r="12" spans="1:26" s="142" customFormat="1" ht="45" customHeight="1" x14ac:dyDescent="0.2">
      <c r="A12" s="135" t="s">
        <v>95</v>
      </c>
      <c r="B12" s="191" t="s">
        <v>307</v>
      </c>
      <c r="C12" s="138"/>
      <c r="D12" s="138"/>
      <c r="E12" s="137"/>
      <c r="F12" s="137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>
        <v>0</v>
      </c>
      <c r="T12" s="138">
        <v>0</v>
      </c>
      <c r="U12" s="138">
        <v>0</v>
      </c>
      <c r="V12" s="139">
        <v>1</v>
      </c>
      <c r="W12" s="140">
        <v>0</v>
      </c>
      <c r="X12" s="143">
        <v>0</v>
      </c>
      <c r="Y12" s="145">
        <v>0</v>
      </c>
      <c r="Z12" s="143">
        <v>0</v>
      </c>
    </row>
    <row r="13" spans="1:26" s="142" customFormat="1" ht="45" customHeight="1" x14ac:dyDescent="0.2">
      <c r="A13" s="135" t="s">
        <v>96</v>
      </c>
      <c r="B13" s="191" t="s">
        <v>308</v>
      </c>
      <c r="C13" s="138"/>
      <c r="D13" s="138"/>
      <c r="E13" s="137"/>
      <c r="F13" s="13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>
        <v>0</v>
      </c>
      <c r="T13" s="138">
        <v>0</v>
      </c>
      <c r="U13" s="138">
        <v>0</v>
      </c>
      <c r="V13" s="139">
        <v>1</v>
      </c>
      <c r="W13" s="140">
        <v>0</v>
      </c>
      <c r="X13" s="141">
        <v>0</v>
      </c>
      <c r="Y13" s="140">
        <v>0</v>
      </c>
      <c r="Z13" s="141">
        <v>0</v>
      </c>
    </row>
    <row r="14" spans="1:26" s="142" customFormat="1" ht="38.25" customHeight="1" x14ac:dyDescent="0.2">
      <c r="A14" s="135" t="s">
        <v>97</v>
      </c>
      <c r="B14" s="191" t="s">
        <v>309</v>
      </c>
      <c r="C14" s="144">
        <v>275458565</v>
      </c>
      <c r="D14" s="144">
        <v>275458565</v>
      </c>
      <c r="E14" s="137">
        <v>0</v>
      </c>
      <c r="F14" s="137">
        <v>0</v>
      </c>
      <c r="G14" s="137">
        <v>0</v>
      </c>
      <c r="H14" s="137">
        <v>0</v>
      </c>
      <c r="I14" s="137">
        <v>15000000</v>
      </c>
      <c r="J14" s="137">
        <v>0</v>
      </c>
      <c r="K14" s="137">
        <v>213067638</v>
      </c>
      <c r="L14" s="137">
        <v>213067638</v>
      </c>
      <c r="M14" s="137">
        <v>233540540</v>
      </c>
      <c r="N14" s="137">
        <v>233470475</v>
      </c>
      <c r="O14" s="137">
        <v>103405929</v>
      </c>
      <c r="P14" s="137">
        <v>24405929</v>
      </c>
      <c r="Q14" s="137">
        <v>1162187</v>
      </c>
      <c r="R14" s="137">
        <v>1162187</v>
      </c>
      <c r="S14" s="138">
        <v>841634859</v>
      </c>
      <c r="T14" s="138">
        <v>94070065</v>
      </c>
      <c r="U14" s="138">
        <v>747564794</v>
      </c>
      <c r="V14" s="139">
        <v>1</v>
      </c>
      <c r="W14" s="140">
        <v>275458565</v>
      </c>
      <c r="X14" s="143">
        <v>275458565</v>
      </c>
      <c r="Y14" s="140">
        <v>275458565</v>
      </c>
      <c r="Z14" s="140">
        <v>275458565</v>
      </c>
    </row>
    <row r="15" spans="1:26" s="142" customFormat="1" ht="38.25" customHeight="1" x14ac:dyDescent="0.2">
      <c r="A15" s="135" t="s">
        <v>98</v>
      </c>
      <c r="B15" s="191" t="s">
        <v>310</v>
      </c>
      <c r="C15" s="137">
        <v>282809895</v>
      </c>
      <c r="D15" s="137">
        <v>1061051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8">
        <v>282809895</v>
      </c>
      <c r="T15" s="138">
        <v>281748844</v>
      </c>
      <c r="U15" s="138">
        <v>1061051</v>
      </c>
      <c r="V15" s="139">
        <v>1</v>
      </c>
      <c r="W15" s="140">
        <v>282809895</v>
      </c>
      <c r="X15" s="143">
        <v>282809895</v>
      </c>
      <c r="Y15" s="140">
        <v>1061051</v>
      </c>
      <c r="Z15" s="140">
        <v>1061051</v>
      </c>
    </row>
    <row r="16" spans="1:26" s="142" customFormat="1" ht="38.25" customHeight="1" x14ac:dyDescent="0.2">
      <c r="A16" s="135" t="s">
        <v>99</v>
      </c>
      <c r="B16" s="191" t="s">
        <v>311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8">
        <v>0</v>
      </c>
      <c r="T16" s="138">
        <v>0</v>
      </c>
      <c r="U16" s="138">
        <v>0</v>
      </c>
      <c r="V16" s="139">
        <v>1</v>
      </c>
      <c r="W16" s="140">
        <v>0</v>
      </c>
      <c r="X16" s="143">
        <v>0</v>
      </c>
      <c r="Y16" s="140">
        <v>0</v>
      </c>
      <c r="Z16" s="140">
        <v>0</v>
      </c>
    </row>
    <row r="17" spans="1:26" s="142" customFormat="1" ht="38.25" customHeight="1" x14ac:dyDescent="0.2">
      <c r="A17" s="135" t="s">
        <v>100</v>
      </c>
      <c r="B17" s="191" t="s">
        <v>155</v>
      </c>
      <c r="C17" s="138">
        <v>0</v>
      </c>
      <c r="D17" s="138">
        <v>0</v>
      </c>
      <c r="E17" s="138">
        <v>19984716</v>
      </c>
      <c r="F17" s="138">
        <v>0</v>
      </c>
      <c r="G17" s="138">
        <v>99577952</v>
      </c>
      <c r="H17" s="138">
        <v>0</v>
      </c>
      <c r="I17" s="138">
        <v>524747909</v>
      </c>
      <c r="J17" s="138">
        <v>0</v>
      </c>
      <c r="K17" s="138">
        <v>559226297</v>
      </c>
      <c r="L17" s="138">
        <v>0</v>
      </c>
      <c r="M17" s="138">
        <v>1827168284</v>
      </c>
      <c r="N17" s="138">
        <v>0</v>
      </c>
      <c r="O17" s="138">
        <v>452427146</v>
      </c>
      <c r="P17" s="138">
        <v>0</v>
      </c>
      <c r="Q17" s="138">
        <v>1421571871</v>
      </c>
      <c r="R17" s="138">
        <v>0</v>
      </c>
      <c r="S17" s="138">
        <v>4904704175</v>
      </c>
      <c r="T17" s="138">
        <v>4904704175</v>
      </c>
      <c r="U17" s="138">
        <v>0</v>
      </c>
      <c r="V17" s="139"/>
      <c r="W17" s="140"/>
      <c r="X17" s="143"/>
      <c r="Y17" s="140"/>
      <c r="Z17" s="140"/>
    </row>
    <row r="18" spans="1:26" s="142" customFormat="1" ht="38.25" customHeight="1" x14ac:dyDescent="0.2">
      <c r="A18" s="135" t="s">
        <v>101</v>
      </c>
      <c r="B18" s="191" t="s">
        <v>312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1</v>
      </c>
      <c r="W18" s="140">
        <v>0</v>
      </c>
      <c r="X18" s="143">
        <v>0</v>
      </c>
      <c r="Y18" s="140">
        <v>0</v>
      </c>
      <c r="Z18" s="140">
        <v>0</v>
      </c>
    </row>
    <row r="19" spans="1:26" s="142" customFormat="1" ht="25.5" x14ac:dyDescent="0.2">
      <c r="A19" s="135" t="s">
        <v>34</v>
      </c>
      <c r="B19" s="191" t="s">
        <v>313</v>
      </c>
      <c r="C19" s="144">
        <v>0</v>
      </c>
      <c r="D19" s="137">
        <v>0</v>
      </c>
      <c r="E19" s="137">
        <v>19984716</v>
      </c>
      <c r="F19" s="137">
        <v>0</v>
      </c>
      <c r="G19" s="137">
        <v>99577952</v>
      </c>
      <c r="H19" s="137">
        <v>0</v>
      </c>
      <c r="I19" s="137">
        <v>524747909</v>
      </c>
      <c r="J19" s="137">
        <v>0</v>
      </c>
      <c r="K19" s="137">
        <v>559226297</v>
      </c>
      <c r="L19" s="137">
        <v>0</v>
      </c>
      <c r="M19" s="137">
        <v>1821161484</v>
      </c>
      <c r="N19" s="137">
        <v>0</v>
      </c>
      <c r="O19" s="137">
        <v>452427146</v>
      </c>
      <c r="P19" s="137">
        <v>0</v>
      </c>
      <c r="Q19" s="137">
        <v>1421571871</v>
      </c>
      <c r="R19" s="137">
        <v>0</v>
      </c>
      <c r="S19" s="138">
        <v>4898697375</v>
      </c>
      <c r="T19" s="138">
        <v>4898697375</v>
      </c>
      <c r="U19" s="138">
        <v>0</v>
      </c>
      <c r="V19" s="139">
        <v>1</v>
      </c>
      <c r="W19" s="145">
        <v>4898697375</v>
      </c>
      <c r="X19" s="141">
        <v>4898697375</v>
      </c>
      <c r="Y19" s="145">
        <v>0</v>
      </c>
      <c r="Z19" s="141">
        <v>0</v>
      </c>
    </row>
    <row r="20" spans="1:26" s="142" customFormat="1" ht="38.25" customHeight="1" x14ac:dyDescent="0.2">
      <c r="A20" s="135" t="s">
        <v>35</v>
      </c>
      <c r="B20" s="191" t="s">
        <v>314</v>
      </c>
      <c r="C20" s="144"/>
      <c r="D20" s="137"/>
      <c r="E20" s="144"/>
      <c r="F20" s="137"/>
      <c r="G20" s="144"/>
      <c r="H20" s="137"/>
      <c r="I20" s="144"/>
      <c r="J20" s="137"/>
      <c r="K20" s="144"/>
      <c r="L20" s="137"/>
      <c r="M20" s="144"/>
      <c r="N20" s="137"/>
      <c r="O20" s="144"/>
      <c r="P20" s="137"/>
      <c r="Q20" s="144"/>
      <c r="R20" s="137"/>
      <c r="S20" s="138">
        <v>0</v>
      </c>
      <c r="T20" s="138">
        <v>0</v>
      </c>
      <c r="U20" s="138">
        <v>0</v>
      </c>
      <c r="V20" s="139">
        <v>1</v>
      </c>
      <c r="W20" s="140">
        <v>0</v>
      </c>
      <c r="X20" s="141">
        <v>0</v>
      </c>
      <c r="Y20" s="140">
        <v>0</v>
      </c>
      <c r="Z20" s="141">
        <v>0</v>
      </c>
    </row>
    <row r="21" spans="1:26" s="142" customFormat="1" ht="61.5" customHeight="1" x14ac:dyDescent="0.2">
      <c r="A21" s="135" t="s">
        <v>36</v>
      </c>
      <c r="B21" s="191" t="s">
        <v>315</v>
      </c>
      <c r="C21" s="144"/>
      <c r="D21" s="137"/>
      <c r="E21" s="144"/>
      <c r="F21" s="137"/>
      <c r="G21" s="144"/>
      <c r="H21" s="137"/>
      <c r="I21" s="144"/>
      <c r="J21" s="137"/>
      <c r="K21" s="144"/>
      <c r="L21" s="137"/>
      <c r="M21" s="144"/>
      <c r="N21" s="137"/>
      <c r="O21" s="144"/>
      <c r="P21" s="137"/>
      <c r="Q21" s="144"/>
      <c r="R21" s="137"/>
      <c r="S21" s="138">
        <v>0</v>
      </c>
      <c r="T21" s="138">
        <v>0</v>
      </c>
      <c r="U21" s="138">
        <v>0</v>
      </c>
      <c r="V21" s="139">
        <v>1</v>
      </c>
      <c r="W21" s="140">
        <v>0</v>
      </c>
      <c r="X21" s="141">
        <v>0</v>
      </c>
      <c r="Y21" s="140">
        <v>0</v>
      </c>
      <c r="Z21" s="141">
        <v>0</v>
      </c>
    </row>
    <row r="22" spans="1:26" s="142" customFormat="1" ht="45" customHeight="1" x14ac:dyDescent="0.2">
      <c r="A22" s="135" t="s">
        <v>102</v>
      </c>
      <c r="B22" s="191" t="s">
        <v>316</v>
      </c>
      <c r="C22" s="144"/>
      <c r="D22" s="137"/>
      <c r="E22" s="144"/>
      <c r="F22" s="137"/>
      <c r="G22" s="144"/>
      <c r="H22" s="137"/>
      <c r="I22" s="144"/>
      <c r="J22" s="137"/>
      <c r="K22" s="144"/>
      <c r="L22" s="137"/>
      <c r="M22" s="144"/>
      <c r="N22" s="137"/>
      <c r="O22" s="144"/>
      <c r="P22" s="137"/>
      <c r="Q22" s="144"/>
      <c r="R22" s="137"/>
      <c r="S22" s="138">
        <v>0</v>
      </c>
      <c r="T22" s="138">
        <v>0</v>
      </c>
      <c r="U22" s="138">
        <v>0</v>
      </c>
      <c r="V22" s="139">
        <v>1</v>
      </c>
      <c r="W22" s="140">
        <v>0</v>
      </c>
      <c r="X22" s="141">
        <v>0</v>
      </c>
      <c r="Y22" s="140">
        <v>0</v>
      </c>
      <c r="Z22" s="141">
        <v>0</v>
      </c>
    </row>
    <row r="23" spans="1:26" s="142" customFormat="1" ht="45" customHeight="1" x14ac:dyDescent="0.2">
      <c r="A23" s="135" t="s">
        <v>103</v>
      </c>
      <c r="B23" s="191" t="s">
        <v>317</v>
      </c>
      <c r="C23" s="144"/>
      <c r="D23" s="137"/>
      <c r="E23" s="144"/>
      <c r="F23" s="137"/>
      <c r="G23" s="144"/>
      <c r="H23" s="137"/>
      <c r="I23" s="144"/>
      <c r="J23" s="137"/>
      <c r="K23" s="144"/>
      <c r="L23" s="137"/>
      <c r="M23" s="144"/>
      <c r="N23" s="137"/>
      <c r="O23" s="144"/>
      <c r="P23" s="137"/>
      <c r="Q23" s="144"/>
      <c r="R23" s="137"/>
      <c r="S23" s="138">
        <v>0</v>
      </c>
      <c r="T23" s="138">
        <v>0</v>
      </c>
      <c r="U23" s="138">
        <v>0</v>
      </c>
      <c r="V23" s="139">
        <v>0.8</v>
      </c>
      <c r="W23" s="140">
        <v>0</v>
      </c>
      <c r="X23" s="141">
        <v>0</v>
      </c>
      <c r="Y23" s="140">
        <v>0</v>
      </c>
      <c r="Z23" s="141">
        <v>0</v>
      </c>
    </row>
    <row r="24" spans="1:26" s="142" customFormat="1" ht="45" customHeight="1" x14ac:dyDescent="0.2">
      <c r="A24" s="135" t="s">
        <v>104</v>
      </c>
      <c r="B24" s="191" t="s">
        <v>318</v>
      </c>
      <c r="C24" s="144"/>
      <c r="D24" s="137"/>
      <c r="E24" s="144"/>
      <c r="F24" s="137"/>
      <c r="G24" s="144"/>
      <c r="H24" s="137"/>
      <c r="I24" s="144"/>
      <c r="J24" s="137"/>
      <c r="K24" s="144"/>
      <c r="L24" s="137"/>
      <c r="M24" s="144"/>
      <c r="N24" s="137"/>
      <c r="O24" s="144"/>
      <c r="P24" s="137"/>
      <c r="Q24" s="144"/>
      <c r="R24" s="137"/>
      <c r="S24" s="138">
        <v>0</v>
      </c>
      <c r="T24" s="138">
        <v>0</v>
      </c>
      <c r="U24" s="138">
        <v>0</v>
      </c>
      <c r="V24" s="139">
        <v>1</v>
      </c>
      <c r="W24" s="140">
        <v>0</v>
      </c>
      <c r="X24" s="141">
        <v>0</v>
      </c>
      <c r="Y24" s="140">
        <v>0</v>
      </c>
      <c r="Z24" s="141">
        <v>0</v>
      </c>
    </row>
    <row r="25" spans="1:26" s="142" customFormat="1" ht="45" customHeight="1" x14ac:dyDescent="0.2">
      <c r="A25" s="135" t="s">
        <v>105</v>
      </c>
      <c r="B25" s="191" t="s">
        <v>319</v>
      </c>
      <c r="C25" s="144">
        <v>0</v>
      </c>
      <c r="D25" s="137">
        <v>0</v>
      </c>
      <c r="E25" s="144">
        <v>0</v>
      </c>
      <c r="F25" s="137">
        <v>0</v>
      </c>
      <c r="G25" s="144">
        <v>0</v>
      </c>
      <c r="H25" s="137">
        <v>0</v>
      </c>
      <c r="I25" s="144">
        <v>0</v>
      </c>
      <c r="J25" s="137">
        <v>0</v>
      </c>
      <c r="K25" s="144">
        <v>0</v>
      </c>
      <c r="L25" s="137">
        <v>0</v>
      </c>
      <c r="M25" s="144">
        <v>6006800</v>
      </c>
      <c r="N25" s="137">
        <v>0</v>
      </c>
      <c r="O25" s="144">
        <v>0</v>
      </c>
      <c r="P25" s="137">
        <v>0</v>
      </c>
      <c r="Q25" s="144">
        <v>0</v>
      </c>
      <c r="R25" s="137">
        <v>0</v>
      </c>
      <c r="S25" s="138">
        <v>6006800</v>
      </c>
      <c r="T25" s="138">
        <v>6006800</v>
      </c>
      <c r="U25" s="138">
        <v>0</v>
      </c>
      <c r="V25" s="139">
        <v>1</v>
      </c>
      <c r="W25" s="140">
        <v>0</v>
      </c>
      <c r="X25" s="141">
        <v>0</v>
      </c>
      <c r="Y25" s="140">
        <v>0</v>
      </c>
      <c r="Z25" s="141">
        <v>0</v>
      </c>
    </row>
    <row r="26" spans="1:26" s="142" customFormat="1" ht="45" customHeight="1" x14ac:dyDescent="0.2">
      <c r="A26" s="135" t="s">
        <v>106</v>
      </c>
      <c r="B26" s="191" t="s">
        <v>320</v>
      </c>
      <c r="C26" s="144">
        <v>0</v>
      </c>
      <c r="D26" s="137">
        <v>0</v>
      </c>
      <c r="E26" s="144">
        <v>0</v>
      </c>
      <c r="F26" s="137">
        <v>0</v>
      </c>
      <c r="G26" s="144">
        <v>0</v>
      </c>
      <c r="H26" s="137">
        <v>0</v>
      </c>
      <c r="I26" s="144">
        <v>0</v>
      </c>
      <c r="J26" s="137">
        <v>0</v>
      </c>
      <c r="K26" s="144">
        <v>0</v>
      </c>
      <c r="L26" s="137">
        <v>0</v>
      </c>
      <c r="M26" s="144">
        <v>0</v>
      </c>
      <c r="N26" s="137">
        <v>0</v>
      </c>
      <c r="O26" s="144">
        <v>0</v>
      </c>
      <c r="P26" s="137">
        <v>0</v>
      </c>
      <c r="Q26" s="144">
        <v>0</v>
      </c>
      <c r="R26" s="137">
        <v>0</v>
      </c>
      <c r="S26" s="138">
        <v>0</v>
      </c>
      <c r="T26" s="138">
        <v>0</v>
      </c>
      <c r="U26" s="138">
        <v>0</v>
      </c>
      <c r="V26" s="139">
        <v>0.5</v>
      </c>
      <c r="W26" s="140">
        <v>0</v>
      </c>
      <c r="X26" s="143">
        <v>0</v>
      </c>
      <c r="Y26" s="140">
        <v>0</v>
      </c>
      <c r="Z26" s="140">
        <v>0</v>
      </c>
    </row>
    <row r="27" spans="1:26" s="142" customFormat="1" ht="38.25" customHeight="1" x14ac:dyDescent="0.2">
      <c r="A27" s="135" t="s">
        <v>107</v>
      </c>
      <c r="B27" s="191" t="s">
        <v>321</v>
      </c>
      <c r="C27" s="144">
        <v>0</v>
      </c>
      <c r="D27" s="137">
        <v>0</v>
      </c>
      <c r="E27" s="144">
        <v>0</v>
      </c>
      <c r="F27" s="137">
        <v>0</v>
      </c>
      <c r="G27" s="144">
        <v>0</v>
      </c>
      <c r="H27" s="137">
        <v>0</v>
      </c>
      <c r="I27" s="144">
        <v>0</v>
      </c>
      <c r="J27" s="137">
        <v>0</v>
      </c>
      <c r="K27" s="144">
        <v>0</v>
      </c>
      <c r="L27" s="137">
        <v>0</v>
      </c>
      <c r="M27" s="144">
        <v>0</v>
      </c>
      <c r="N27" s="137">
        <v>0</v>
      </c>
      <c r="O27" s="144">
        <v>0</v>
      </c>
      <c r="P27" s="137">
        <v>0</v>
      </c>
      <c r="Q27" s="144">
        <v>0</v>
      </c>
      <c r="R27" s="137">
        <v>0</v>
      </c>
      <c r="S27" s="138">
        <v>0</v>
      </c>
      <c r="T27" s="138">
        <v>0</v>
      </c>
      <c r="U27" s="138">
        <v>0</v>
      </c>
      <c r="V27" s="139">
        <v>0.5</v>
      </c>
      <c r="W27" s="140">
        <v>0</v>
      </c>
      <c r="X27" s="143">
        <v>0</v>
      </c>
      <c r="Y27" s="140">
        <v>0</v>
      </c>
      <c r="Z27" s="140">
        <v>0</v>
      </c>
    </row>
    <row r="28" spans="1:26" s="142" customFormat="1" ht="38.25" customHeight="1" x14ac:dyDescent="0.2">
      <c r="A28" s="135" t="s">
        <v>108</v>
      </c>
      <c r="B28" s="191" t="s">
        <v>322</v>
      </c>
      <c r="C28" s="144">
        <v>0</v>
      </c>
      <c r="D28" s="137">
        <v>0</v>
      </c>
      <c r="E28" s="144">
        <v>0</v>
      </c>
      <c r="F28" s="137">
        <v>0</v>
      </c>
      <c r="G28" s="144">
        <v>0</v>
      </c>
      <c r="H28" s="137">
        <v>0</v>
      </c>
      <c r="I28" s="144">
        <v>0</v>
      </c>
      <c r="J28" s="137">
        <v>0</v>
      </c>
      <c r="K28" s="144">
        <v>0</v>
      </c>
      <c r="L28" s="137">
        <v>0</v>
      </c>
      <c r="M28" s="144">
        <v>0</v>
      </c>
      <c r="N28" s="137">
        <v>0</v>
      </c>
      <c r="O28" s="144">
        <v>0</v>
      </c>
      <c r="P28" s="137">
        <v>0</v>
      </c>
      <c r="Q28" s="144">
        <v>0</v>
      </c>
      <c r="R28" s="137">
        <v>0</v>
      </c>
      <c r="S28" s="138">
        <v>0</v>
      </c>
      <c r="T28" s="138">
        <v>0</v>
      </c>
      <c r="U28" s="138">
        <v>0</v>
      </c>
      <c r="V28" s="139">
        <v>1</v>
      </c>
      <c r="W28" s="140">
        <v>0</v>
      </c>
      <c r="X28" s="143">
        <v>0</v>
      </c>
      <c r="Y28" s="140">
        <v>0</v>
      </c>
      <c r="Z28" s="140">
        <v>0</v>
      </c>
    </row>
    <row r="29" spans="1:26" s="142" customFormat="1" ht="38.25" customHeight="1" x14ac:dyDescent="0.2">
      <c r="A29" s="135" t="s">
        <v>109</v>
      </c>
      <c r="B29" s="191" t="s">
        <v>323</v>
      </c>
      <c r="C29" s="144">
        <v>0</v>
      </c>
      <c r="D29" s="137">
        <v>0</v>
      </c>
      <c r="E29" s="144">
        <v>0</v>
      </c>
      <c r="F29" s="137">
        <v>0</v>
      </c>
      <c r="G29" s="144">
        <v>0</v>
      </c>
      <c r="H29" s="137">
        <v>0</v>
      </c>
      <c r="I29" s="144">
        <v>0</v>
      </c>
      <c r="J29" s="137">
        <v>0</v>
      </c>
      <c r="K29" s="144">
        <v>0</v>
      </c>
      <c r="L29" s="137">
        <v>0</v>
      </c>
      <c r="M29" s="144">
        <v>0</v>
      </c>
      <c r="N29" s="137">
        <v>0</v>
      </c>
      <c r="O29" s="144">
        <v>0</v>
      </c>
      <c r="P29" s="137">
        <v>0</v>
      </c>
      <c r="Q29" s="144">
        <v>0</v>
      </c>
      <c r="R29" s="137">
        <v>0</v>
      </c>
      <c r="S29" s="138">
        <v>0</v>
      </c>
      <c r="T29" s="138">
        <v>0</v>
      </c>
      <c r="U29" s="138">
        <v>0</v>
      </c>
      <c r="V29" s="139">
        <v>0.5</v>
      </c>
      <c r="W29" s="140">
        <v>0</v>
      </c>
      <c r="X29" s="143">
        <v>0</v>
      </c>
      <c r="Y29" s="140">
        <v>0</v>
      </c>
      <c r="Z29" s="140">
        <v>0</v>
      </c>
    </row>
    <row r="30" spans="1:26" s="142" customFormat="1" ht="39" customHeight="1" x14ac:dyDescent="0.2">
      <c r="A30" s="135" t="s">
        <v>110</v>
      </c>
      <c r="B30" s="191" t="s">
        <v>324</v>
      </c>
      <c r="C30" s="144">
        <v>127070602</v>
      </c>
      <c r="D30" s="137">
        <v>20784807</v>
      </c>
      <c r="E30" s="137">
        <v>428030181</v>
      </c>
      <c r="F30" s="137">
        <v>18320338</v>
      </c>
      <c r="G30" s="137">
        <v>490778495</v>
      </c>
      <c r="H30" s="137">
        <v>456766061</v>
      </c>
      <c r="I30" s="137">
        <v>1768647128</v>
      </c>
      <c r="J30" s="137">
        <v>1074990640</v>
      </c>
      <c r="K30" s="137">
        <v>2629435372</v>
      </c>
      <c r="L30" s="137">
        <v>1567130187</v>
      </c>
      <c r="M30" s="137">
        <v>4852348654</v>
      </c>
      <c r="N30" s="137">
        <v>2618173189</v>
      </c>
      <c r="O30" s="137">
        <v>6965394652</v>
      </c>
      <c r="P30" s="137">
        <v>2209257821</v>
      </c>
      <c r="Q30" s="137">
        <v>12979382868</v>
      </c>
      <c r="R30" s="137">
        <v>4067731207</v>
      </c>
      <c r="S30" s="138">
        <v>30241087952</v>
      </c>
      <c r="T30" s="138">
        <v>18207933702</v>
      </c>
      <c r="U30" s="138">
        <v>12033154250</v>
      </c>
      <c r="V30" s="139">
        <v>0.5</v>
      </c>
      <c r="W30" s="140">
        <v>918808676</v>
      </c>
      <c r="X30" s="143">
        <v>459404338</v>
      </c>
      <c r="Y30" s="140">
        <v>475086399</v>
      </c>
      <c r="Z30" s="140">
        <v>237543199.5</v>
      </c>
    </row>
    <row r="31" spans="1:26" s="142" customFormat="1" ht="39" customHeight="1" x14ac:dyDescent="0.2">
      <c r="A31" s="135" t="s">
        <v>46</v>
      </c>
      <c r="B31" s="191" t="s">
        <v>325</v>
      </c>
      <c r="C31" s="144">
        <v>93478962</v>
      </c>
      <c r="D31" s="137">
        <v>9961</v>
      </c>
      <c r="E31" s="137">
        <v>293917989</v>
      </c>
      <c r="F31" s="137">
        <v>85993</v>
      </c>
      <c r="G31" s="137">
        <v>3191283</v>
      </c>
      <c r="H31" s="137">
        <v>0</v>
      </c>
      <c r="I31" s="137">
        <v>635160203</v>
      </c>
      <c r="J31" s="137">
        <v>179547</v>
      </c>
      <c r="K31" s="137">
        <v>982252759</v>
      </c>
      <c r="L31" s="137">
        <v>295199</v>
      </c>
      <c r="M31" s="137">
        <v>2055254650</v>
      </c>
      <c r="N31" s="137">
        <v>644678</v>
      </c>
      <c r="O31" s="137">
        <v>4391965792</v>
      </c>
      <c r="P31" s="137">
        <v>1052017</v>
      </c>
      <c r="Q31" s="137">
        <v>8099667498</v>
      </c>
      <c r="R31" s="137">
        <v>884215</v>
      </c>
      <c r="S31" s="138">
        <v>16554889136</v>
      </c>
      <c r="T31" s="138">
        <v>16551737526</v>
      </c>
      <c r="U31" s="138">
        <v>3151610</v>
      </c>
      <c r="V31" s="139">
        <v>0</v>
      </c>
      <c r="W31" s="140">
        <v>297109272</v>
      </c>
      <c r="X31" s="143">
        <v>0</v>
      </c>
      <c r="Y31" s="140">
        <v>85993</v>
      </c>
      <c r="Z31" s="140">
        <v>0</v>
      </c>
    </row>
    <row r="32" spans="1:26" s="142" customFormat="1" ht="38.25" customHeight="1" x14ac:dyDescent="0.2">
      <c r="A32" s="135" t="s">
        <v>111</v>
      </c>
      <c r="B32" s="191" t="s">
        <v>326</v>
      </c>
      <c r="C32" s="144">
        <v>515154068</v>
      </c>
      <c r="D32" s="137">
        <v>74641787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>
        <v>515154068</v>
      </c>
      <c r="T32" s="138">
        <v>440512281</v>
      </c>
      <c r="U32" s="138">
        <v>74641787</v>
      </c>
      <c r="V32" s="139">
        <v>0</v>
      </c>
      <c r="W32" s="140">
        <v>0</v>
      </c>
      <c r="X32" s="143">
        <v>0</v>
      </c>
      <c r="Y32" s="140">
        <v>0</v>
      </c>
      <c r="Z32" s="140">
        <v>0</v>
      </c>
    </row>
    <row r="33" spans="1:26" s="142" customFormat="1" ht="38.25" customHeight="1" x14ac:dyDescent="0.2">
      <c r="A33" s="135">
        <v>11</v>
      </c>
      <c r="B33" s="191" t="s">
        <v>160</v>
      </c>
      <c r="C33" s="137">
        <v>94845044</v>
      </c>
      <c r="D33" s="137">
        <v>0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8">
        <v>94845044</v>
      </c>
      <c r="T33" s="138">
        <v>94845044</v>
      </c>
      <c r="U33" s="138">
        <v>0</v>
      </c>
      <c r="V33" s="139">
        <v>0</v>
      </c>
      <c r="W33" s="140">
        <v>0</v>
      </c>
      <c r="X33" s="143">
        <v>0</v>
      </c>
      <c r="Y33" s="140">
        <v>0</v>
      </c>
      <c r="Z33" s="140">
        <v>0</v>
      </c>
    </row>
    <row r="34" spans="1:26" s="142" customFormat="1" ht="38.25" customHeight="1" x14ac:dyDescent="0.2">
      <c r="A34" s="135" t="s">
        <v>112</v>
      </c>
      <c r="B34" s="191" t="s">
        <v>327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9">
        <v>0</v>
      </c>
      <c r="W34" s="140">
        <v>0</v>
      </c>
      <c r="X34" s="143">
        <v>0</v>
      </c>
      <c r="Y34" s="140">
        <v>0</v>
      </c>
      <c r="Z34" s="140">
        <v>0</v>
      </c>
    </row>
    <row r="35" spans="1:26" s="142" customFormat="1" ht="45" customHeight="1" x14ac:dyDescent="0.2">
      <c r="A35" s="135" t="s">
        <v>51</v>
      </c>
      <c r="B35" s="191" t="s">
        <v>328</v>
      </c>
      <c r="C35" s="144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8">
        <v>0</v>
      </c>
      <c r="T35" s="138">
        <v>0</v>
      </c>
      <c r="U35" s="138">
        <v>0</v>
      </c>
      <c r="V35" s="139">
        <v>1</v>
      </c>
      <c r="W35" s="140">
        <v>0</v>
      </c>
      <c r="X35" s="141">
        <v>0</v>
      </c>
      <c r="Y35" s="140">
        <v>0</v>
      </c>
      <c r="Z35" s="141">
        <v>0</v>
      </c>
    </row>
    <row r="36" spans="1:26" s="142" customFormat="1" ht="38.25" customHeight="1" x14ac:dyDescent="0.2">
      <c r="A36" s="135" t="s">
        <v>52</v>
      </c>
      <c r="B36" s="191" t="s">
        <v>329</v>
      </c>
      <c r="C36" s="144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8">
        <v>0</v>
      </c>
      <c r="T36" s="138">
        <v>0</v>
      </c>
      <c r="U36" s="138">
        <v>0</v>
      </c>
      <c r="V36" s="139">
        <v>0</v>
      </c>
      <c r="W36" s="140"/>
      <c r="X36" s="143"/>
      <c r="Y36" s="140"/>
      <c r="Z36" s="140"/>
    </row>
    <row r="37" spans="1:26" s="142" customFormat="1" ht="38.25" customHeight="1" x14ac:dyDescent="0.2">
      <c r="A37" s="135" t="s">
        <v>113</v>
      </c>
      <c r="B37" s="191" t="s">
        <v>170</v>
      </c>
      <c r="C37" s="144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>
        <v>1361933863</v>
      </c>
      <c r="R37" s="137">
        <v>0</v>
      </c>
      <c r="S37" s="138">
        <v>1361933863</v>
      </c>
      <c r="T37" s="138">
        <v>1361933863</v>
      </c>
      <c r="U37" s="138">
        <v>0</v>
      </c>
      <c r="V37" s="139">
        <v>0</v>
      </c>
      <c r="W37" s="140"/>
      <c r="X37" s="143"/>
      <c r="Y37" s="140"/>
      <c r="Z37" s="140"/>
    </row>
    <row r="38" spans="1:26" s="142" customFormat="1" ht="38.25" customHeight="1" x14ac:dyDescent="0.2">
      <c r="A38" s="135" t="s">
        <v>114</v>
      </c>
      <c r="B38" s="191" t="s">
        <v>174</v>
      </c>
      <c r="C38" s="144">
        <v>49203014</v>
      </c>
      <c r="D38" s="137">
        <v>0</v>
      </c>
      <c r="E38" s="137">
        <v>29175</v>
      </c>
      <c r="F38" s="137">
        <v>0</v>
      </c>
      <c r="G38" s="137">
        <v>72047</v>
      </c>
      <c r="H38" s="137">
        <v>0</v>
      </c>
      <c r="I38" s="137">
        <v>3297085</v>
      </c>
      <c r="J38" s="137">
        <v>0</v>
      </c>
      <c r="K38" s="137">
        <v>465266</v>
      </c>
      <c r="L38" s="137">
        <v>0</v>
      </c>
      <c r="M38" s="137">
        <v>30621644</v>
      </c>
      <c r="N38" s="137">
        <v>0</v>
      </c>
      <c r="O38" s="137">
        <v>864598</v>
      </c>
      <c r="P38" s="137">
        <v>0</v>
      </c>
      <c r="Q38" s="137">
        <v>1417195</v>
      </c>
      <c r="R38" s="137">
        <v>0</v>
      </c>
      <c r="S38" s="138">
        <v>85970024</v>
      </c>
      <c r="T38" s="138">
        <v>85970024</v>
      </c>
      <c r="U38" s="138">
        <v>0</v>
      </c>
      <c r="V38" s="139">
        <v>0</v>
      </c>
      <c r="W38" s="140"/>
      <c r="X38" s="143"/>
      <c r="Y38" s="140"/>
      <c r="Z38" s="140"/>
    </row>
    <row r="39" spans="1:26" s="142" customFormat="1" ht="38.25" customHeight="1" x14ac:dyDescent="0.2">
      <c r="A39" s="135" t="s">
        <v>60</v>
      </c>
      <c r="B39" s="191" t="s">
        <v>330</v>
      </c>
      <c r="C39" s="144">
        <v>280246124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38">
        <v>280246124</v>
      </c>
      <c r="T39" s="138">
        <v>280246124</v>
      </c>
      <c r="U39" s="138">
        <v>0</v>
      </c>
      <c r="V39" s="139">
        <v>0</v>
      </c>
      <c r="W39" s="140"/>
      <c r="X39" s="143"/>
      <c r="Y39" s="140"/>
      <c r="Z39" s="140"/>
    </row>
    <row r="40" spans="1:26" s="142" customFormat="1" ht="38.25" customHeight="1" x14ac:dyDescent="0.2">
      <c r="A40" s="135" t="s">
        <v>61</v>
      </c>
      <c r="B40" s="191" t="s">
        <v>331</v>
      </c>
      <c r="C40" s="144">
        <v>0</v>
      </c>
      <c r="D40" s="138"/>
      <c r="E40" s="137"/>
      <c r="F40" s="138"/>
      <c r="G40" s="137"/>
      <c r="H40" s="138"/>
      <c r="I40" s="137"/>
      <c r="J40" s="138"/>
      <c r="K40" s="137"/>
      <c r="L40" s="138"/>
      <c r="M40" s="137"/>
      <c r="N40" s="138"/>
      <c r="O40" s="137"/>
      <c r="P40" s="138"/>
      <c r="Q40" s="137"/>
      <c r="R40" s="138"/>
      <c r="S40" s="138">
        <v>0</v>
      </c>
      <c r="T40" s="138">
        <v>0</v>
      </c>
      <c r="U40" s="138">
        <v>0</v>
      </c>
      <c r="V40" s="139">
        <v>0</v>
      </c>
      <c r="W40" s="140"/>
      <c r="X40" s="143"/>
      <c r="Y40" s="140"/>
      <c r="Z40" s="140"/>
    </row>
    <row r="41" spans="1:26" s="142" customFormat="1" ht="38.25" customHeight="1" x14ac:dyDescent="0.2">
      <c r="A41" s="135" t="s">
        <v>62</v>
      </c>
      <c r="B41" s="191" t="s">
        <v>332</v>
      </c>
      <c r="C41" s="144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8">
        <v>0</v>
      </c>
      <c r="T41" s="138">
        <v>0</v>
      </c>
      <c r="U41" s="138">
        <v>0</v>
      </c>
      <c r="V41" s="139">
        <v>0</v>
      </c>
      <c r="W41" s="140"/>
      <c r="X41" s="143"/>
      <c r="Y41" s="140"/>
      <c r="Z41" s="140"/>
    </row>
    <row r="42" spans="1:26" s="142" customFormat="1" ht="38.25" customHeight="1" x14ac:dyDescent="0.2">
      <c r="A42" s="135" t="s">
        <v>63</v>
      </c>
      <c r="B42" s="191" t="s">
        <v>333</v>
      </c>
      <c r="C42" s="144">
        <v>152666362</v>
      </c>
      <c r="D42" s="137">
        <v>11887953</v>
      </c>
      <c r="E42" s="137">
        <v>360865066</v>
      </c>
      <c r="F42" s="137">
        <v>3502113</v>
      </c>
      <c r="G42" s="137">
        <v>190769212</v>
      </c>
      <c r="H42" s="137">
        <v>80660856</v>
      </c>
      <c r="I42" s="137">
        <v>647266</v>
      </c>
      <c r="J42" s="137">
        <v>619761</v>
      </c>
      <c r="K42" s="137">
        <v>54758</v>
      </c>
      <c r="L42" s="137"/>
      <c r="M42" s="137">
        <v>30535</v>
      </c>
      <c r="N42" s="137"/>
      <c r="O42" s="137"/>
      <c r="P42" s="137"/>
      <c r="Q42" s="137"/>
      <c r="R42" s="137"/>
      <c r="S42" s="138">
        <v>705033199</v>
      </c>
      <c r="T42" s="138">
        <v>608362516</v>
      </c>
      <c r="U42" s="138">
        <v>96670683</v>
      </c>
      <c r="V42" s="139">
        <v>0.5</v>
      </c>
      <c r="W42" s="145">
        <v>551634278</v>
      </c>
      <c r="X42" s="143">
        <v>275817139</v>
      </c>
      <c r="Y42" s="145">
        <v>84162969</v>
      </c>
      <c r="Z42" s="145">
        <v>42081484.5</v>
      </c>
    </row>
    <row r="43" spans="1:26" s="142" customFormat="1" ht="38.25" customHeight="1" x14ac:dyDescent="0.2">
      <c r="A43" s="135" t="s">
        <v>115</v>
      </c>
      <c r="B43" s="136" t="s">
        <v>334</v>
      </c>
      <c r="C43" s="144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8">
        <v>0</v>
      </c>
      <c r="T43" s="138">
        <v>0</v>
      </c>
      <c r="U43" s="138">
        <v>0</v>
      </c>
      <c r="V43" s="139">
        <v>1</v>
      </c>
      <c r="W43" s="145">
        <v>0</v>
      </c>
      <c r="X43" s="143">
        <v>0</v>
      </c>
      <c r="Y43" s="145">
        <v>0</v>
      </c>
      <c r="Z43" s="145">
        <v>0</v>
      </c>
    </row>
    <row r="44" spans="1:26" s="142" customFormat="1" ht="38.25" customHeight="1" x14ac:dyDescent="0.2">
      <c r="A44" s="135" t="s">
        <v>116</v>
      </c>
      <c r="B44" s="136" t="s">
        <v>335</v>
      </c>
      <c r="C44" s="144"/>
      <c r="D44" s="137"/>
      <c r="E44" s="137">
        <v>721176</v>
      </c>
      <c r="F44" s="137">
        <v>721176</v>
      </c>
      <c r="G44" s="137">
        <v>6974270</v>
      </c>
      <c r="H44" s="137">
        <v>6974270</v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8">
        <v>7695446</v>
      </c>
      <c r="T44" s="138">
        <v>0</v>
      </c>
      <c r="U44" s="138">
        <v>7695446</v>
      </c>
      <c r="V44" s="139">
        <v>1</v>
      </c>
      <c r="W44" s="145">
        <v>7695446</v>
      </c>
      <c r="X44" s="143">
        <v>7695446</v>
      </c>
      <c r="Y44" s="145">
        <v>7695446</v>
      </c>
      <c r="Z44" s="145">
        <v>7695446</v>
      </c>
    </row>
    <row r="45" spans="1:26" s="142" customFormat="1" ht="38.25" customHeight="1" x14ac:dyDescent="0.2">
      <c r="A45" s="135" t="s">
        <v>64</v>
      </c>
      <c r="B45" s="191" t="s">
        <v>336</v>
      </c>
      <c r="C45" s="144"/>
      <c r="D45" s="137"/>
      <c r="E45" s="137">
        <v>872802337</v>
      </c>
      <c r="F45" s="137">
        <v>103857019</v>
      </c>
      <c r="G45" s="137">
        <v>385433</v>
      </c>
      <c r="H45" s="137">
        <v>0</v>
      </c>
      <c r="I45" s="137">
        <v>1874360</v>
      </c>
      <c r="J45" s="137">
        <v>0</v>
      </c>
      <c r="K45" s="137">
        <v>2864610</v>
      </c>
      <c r="L45" s="137">
        <v>0</v>
      </c>
      <c r="M45" s="137">
        <v>6329600</v>
      </c>
      <c r="N45" s="137">
        <v>0</v>
      </c>
      <c r="O45" s="137">
        <v>11473933</v>
      </c>
      <c r="P45" s="137">
        <v>0</v>
      </c>
      <c r="Q45" s="137">
        <v>65071686</v>
      </c>
      <c r="R45" s="137">
        <v>0</v>
      </c>
      <c r="S45" s="138">
        <v>960801959</v>
      </c>
      <c r="T45" s="138">
        <v>856944940</v>
      </c>
      <c r="U45" s="138">
        <v>103857019</v>
      </c>
      <c r="V45" s="139">
        <v>0</v>
      </c>
      <c r="W45" s="145"/>
      <c r="X45" s="143"/>
      <c r="Y45" s="145"/>
      <c r="Z45" s="145"/>
    </row>
    <row r="46" spans="1:26" s="142" customFormat="1" ht="38.25" customHeight="1" x14ac:dyDescent="0.2">
      <c r="A46" s="135" t="s">
        <v>65</v>
      </c>
      <c r="B46" s="191" t="s">
        <v>337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8">
        <v>0</v>
      </c>
      <c r="T46" s="138">
        <v>0</v>
      </c>
      <c r="U46" s="138">
        <v>0</v>
      </c>
      <c r="V46" s="139">
        <v>1</v>
      </c>
      <c r="W46" s="145">
        <v>0</v>
      </c>
      <c r="X46" s="143">
        <v>0</v>
      </c>
      <c r="Y46" s="145">
        <v>0</v>
      </c>
      <c r="Z46" s="145">
        <v>0</v>
      </c>
    </row>
    <row r="47" spans="1:26" s="150" customFormat="1" ht="32.25" customHeight="1" x14ac:dyDescent="0.2">
      <c r="A47" s="146" t="s">
        <v>66</v>
      </c>
      <c r="B47" s="147" t="s">
        <v>338</v>
      </c>
      <c r="C47" s="148">
        <v>9326660471</v>
      </c>
      <c r="D47" s="148">
        <v>5272150280</v>
      </c>
      <c r="E47" s="148">
        <v>1682432651</v>
      </c>
      <c r="F47" s="148">
        <v>126400646</v>
      </c>
      <c r="G47" s="148">
        <v>788557409</v>
      </c>
      <c r="H47" s="148">
        <v>544401187</v>
      </c>
      <c r="I47" s="148">
        <v>2314213748</v>
      </c>
      <c r="J47" s="148">
        <v>1075610401</v>
      </c>
      <c r="K47" s="148">
        <v>3405113941</v>
      </c>
      <c r="L47" s="148">
        <v>1780197825</v>
      </c>
      <c r="M47" s="148">
        <v>6950039257</v>
      </c>
      <c r="N47" s="148">
        <v>2851643664</v>
      </c>
      <c r="O47" s="148">
        <v>7533566258</v>
      </c>
      <c r="P47" s="148">
        <v>2233663750</v>
      </c>
      <c r="Q47" s="148">
        <v>15830539670</v>
      </c>
      <c r="R47" s="148">
        <v>4068893394</v>
      </c>
      <c r="S47" s="148">
        <v>47831123405</v>
      </c>
      <c r="T47" s="148">
        <v>29878162258</v>
      </c>
      <c r="U47" s="148">
        <v>17952961147</v>
      </c>
      <c r="V47" s="149"/>
      <c r="W47" s="149"/>
      <c r="X47" s="149">
        <v>1301185383</v>
      </c>
      <c r="Y47" s="149"/>
      <c r="Z47" s="149">
        <v>563839746</v>
      </c>
    </row>
    <row r="48" spans="1:26" s="153" customFormat="1" ht="15" x14ac:dyDescent="0.2">
      <c r="A48" s="151"/>
      <c r="B48" s="152" t="s">
        <v>339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9"/>
      <c r="W48" s="145"/>
      <c r="X48" s="145"/>
      <c r="Y48" s="145"/>
      <c r="Z48" s="145"/>
    </row>
    <row r="49" spans="1:26" s="154" customFormat="1" ht="25.5" customHeight="1" x14ac:dyDescent="0.2">
      <c r="A49" s="151">
        <v>1</v>
      </c>
      <c r="B49" s="191" t="s">
        <v>340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8">
        <v>0</v>
      </c>
      <c r="T49" s="138">
        <v>0</v>
      </c>
      <c r="U49" s="138">
        <v>0</v>
      </c>
      <c r="V49" s="139"/>
      <c r="W49" s="145"/>
      <c r="X49" s="145"/>
      <c r="Y49" s="145"/>
      <c r="Z49" s="145"/>
    </row>
    <row r="50" spans="1:26" s="154" customFormat="1" ht="31.5" customHeight="1" x14ac:dyDescent="0.2">
      <c r="A50" s="151"/>
      <c r="B50" s="191" t="s">
        <v>341</v>
      </c>
      <c r="C50" s="137">
        <v>0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8">
        <v>0</v>
      </c>
      <c r="T50" s="138">
        <v>0</v>
      </c>
      <c r="U50" s="138">
        <v>0</v>
      </c>
      <c r="V50" s="139"/>
      <c r="W50" s="145"/>
      <c r="X50" s="145"/>
      <c r="Y50" s="145"/>
      <c r="Z50" s="145"/>
    </row>
    <row r="51" spans="1:26" s="154" customFormat="1" ht="25.5" customHeight="1" x14ac:dyDescent="0.2">
      <c r="A51" s="151">
        <v>2</v>
      </c>
      <c r="B51" s="191" t="s">
        <v>342</v>
      </c>
      <c r="C51" s="137">
        <v>0</v>
      </c>
      <c r="D51" s="137">
        <v>0</v>
      </c>
      <c r="E51" s="137">
        <v>180000</v>
      </c>
      <c r="F51" s="137">
        <v>0</v>
      </c>
      <c r="G51" s="137">
        <v>0</v>
      </c>
      <c r="H51" s="137">
        <v>0</v>
      </c>
      <c r="I51" s="137">
        <v>6013040</v>
      </c>
      <c r="J51" s="137">
        <v>1013040</v>
      </c>
      <c r="K51" s="137">
        <v>3840383</v>
      </c>
      <c r="L51" s="137">
        <v>3840383</v>
      </c>
      <c r="M51" s="137">
        <v>15374895</v>
      </c>
      <c r="N51" s="137">
        <v>354986</v>
      </c>
      <c r="O51" s="137">
        <v>12538593</v>
      </c>
      <c r="P51" s="137">
        <v>11922243</v>
      </c>
      <c r="Q51" s="137">
        <v>32719216</v>
      </c>
      <c r="R51" s="137">
        <v>26519251</v>
      </c>
      <c r="S51" s="138">
        <v>70666127</v>
      </c>
      <c r="T51" s="138">
        <v>27016224</v>
      </c>
      <c r="U51" s="138">
        <v>43649903</v>
      </c>
      <c r="V51" s="139"/>
      <c r="W51" s="145"/>
      <c r="X51" s="145"/>
      <c r="Y51" s="145"/>
      <c r="Z51" s="145"/>
    </row>
    <row r="52" spans="1:26" s="154" customFormat="1" ht="25.5" x14ac:dyDescent="0.2">
      <c r="A52" s="151"/>
      <c r="B52" s="191" t="s">
        <v>343</v>
      </c>
      <c r="C52" s="137">
        <v>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594007</v>
      </c>
      <c r="J52" s="137">
        <v>594007</v>
      </c>
      <c r="K52" s="137">
        <v>1063401</v>
      </c>
      <c r="L52" s="137">
        <v>1063401</v>
      </c>
      <c r="M52" s="137">
        <v>971888</v>
      </c>
      <c r="N52" s="137">
        <v>96722</v>
      </c>
      <c r="O52" s="137">
        <v>1793978</v>
      </c>
      <c r="P52" s="137">
        <v>1177628</v>
      </c>
      <c r="Q52" s="137">
        <v>21209432</v>
      </c>
      <c r="R52" s="137">
        <v>21209432</v>
      </c>
      <c r="S52" s="138">
        <v>25632706</v>
      </c>
      <c r="T52" s="138">
        <v>1491516</v>
      </c>
      <c r="U52" s="138">
        <v>24141190</v>
      </c>
      <c r="V52" s="139"/>
      <c r="W52" s="145"/>
      <c r="X52" s="145"/>
      <c r="Y52" s="145"/>
      <c r="Z52" s="145"/>
    </row>
    <row r="53" spans="1:26" s="154" customFormat="1" ht="25.5" customHeight="1" x14ac:dyDescent="0.2">
      <c r="A53" s="151">
        <v>3</v>
      </c>
      <c r="B53" s="191" t="s">
        <v>344</v>
      </c>
      <c r="C53" s="137">
        <v>74752296</v>
      </c>
      <c r="D53" s="137">
        <v>74752296</v>
      </c>
      <c r="E53" s="137">
        <v>5422975</v>
      </c>
      <c r="F53" s="137">
        <v>5422975</v>
      </c>
      <c r="G53" s="137">
        <v>10495992</v>
      </c>
      <c r="H53" s="137">
        <v>10495992</v>
      </c>
      <c r="I53" s="137">
        <v>73877854</v>
      </c>
      <c r="J53" s="137">
        <v>73877854</v>
      </c>
      <c r="K53" s="137">
        <v>72857365</v>
      </c>
      <c r="L53" s="137">
        <v>72857365</v>
      </c>
      <c r="M53" s="137">
        <v>61562019</v>
      </c>
      <c r="N53" s="137">
        <v>61562019</v>
      </c>
      <c r="O53" s="137">
        <v>0</v>
      </c>
      <c r="P53" s="137">
        <v>0</v>
      </c>
      <c r="Q53" s="137">
        <v>0</v>
      </c>
      <c r="R53" s="137">
        <v>0</v>
      </c>
      <c r="S53" s="138">
        <v>298968501</v>
      </c>
      <c r="T53" s="138">
        <v>0</v>
      </c>
      <c r="U53" s="138">
        <v>298968501</v>
      </c>
      <c r="V53" s="139"/>
      <c r="W53" s="145"/>
      <c r="X53" s="145"/>
      <c r="Y53" s="145"/>
      <c r="Z53" s="145"/>
    </row>
    <row r="54" spans="1:26" s="154" customFormat="1" ht="15" x14ac:dyDescent="0.2">
      <c r="A54" s="151"/>
      <c r="B54" s="191" t="s">
        <v>345</v>
      </c>
      <c r="C54" s="137">
        <v>68682838</v>
      </c>
      <c r="D54" s="137">
        <v>68682838</v>
      </c>
      <c r="E54" s="137">
        <v>0</v>
      </c>
      <c r="F54" s="137">
        <v>0</v>
      </c>
      <c r="G54" s="137">
        <v>0</v>
      </c>
      <c r="H54" s="137">
        <v>0</v>
      </c>
      <c r="I54" s="137">
        <v>4339886</v>
      </c>
      <c r="J54" s="137">
        <v>4339886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8">
        <v>73022724</v>
      </c>
      <c r="T54" s="138">
        <v>0</v>
      </c>
      <c r="U54" s="138">
        <v>73022724</v>
      </c>
      <c r="V54" s="139"/>
      <c r="W54" s="145"/>
      <c r="X54" s="145"/>
      <c r="Y54" s="145"/>
      <c r="Z54" s="145"/>
    </row>
    <row r="55" spans="1:26" s="161" customFormat="1" ht="29.25" customHeight="1" x14ac:dyDescent="0.2">
      <c r="A55" s="155"/>
      <c r="B55" s="156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8"/>
      <c r="W55" s="159"/>
      <c r="X55" s="160"/>
      <c r="Y55" s="159"/>
      <c r="Z55" s="160"/>
    </row>
    <row r="56" spans="1:26" x14ac:dyDescent="0.2">
      <c r="A56" s="130"/>
      <c r="B56" s="130"/>
      <c r="V56" s="163"/>
      <c r="W56" s="164"/>
      <c r="X56" s="165"/>
      <c r="Y56" s="164"/>
      <c r="Z56" s="165"/>
    </row>
    <row r="57" spans="1:26" x14ac:dyDescent="0.2">
      <c r="A57" s="130"/>
      <c r="B57" s="130"/>
      <c r="V57" s="163"/>
      <c r="W57" s="164"/>
      <c r="X57" s="165"/>
      <c r="Y57" s="164"/>
      <c r="Z57" s="165"/>
    </row>
    <row r="58" spans="1:26" x14ac:dyDescent="0.2">
      <c r="A58" s="130"/>
      <c r="B58" s="130"/>
      <c r="V58" s="163"/>
      <c r="W58" s="164"/>
      <c r="X58" s="165"/>
      <c r="Y58" s="164"/>
      <c r="Z58" s="165"/>
    </row>
  </sheetData>
  <mergeCells count="15"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D6 D35:D36 H17 J17 D17 L17 N17 P17 R17 F17 H9 J9 L9 F9 P9 R9 N9 N11:N13 R11:R13 P11:P13 F11:F13 L11:L13 J11:J13 H11:H13">
    <cfRule type="cellIs" dxfId="480" priority="153" operator="greaterThan">
      <formula>C6</formula>
    </cfRule>
  </conditionalFormatting>
  <conditionalFormatting sqref="H11:H13 J11:J13 L11:L13 N11:N13 P11:P13 R11:R13 F11:F13">
    <cfRule type="cellIs" dxfId="479" priority="152" operator="greaterThan">
      <formula>E11</formula>
    </cfRule>
  </conditionalFormatting>
  <conditionalFormatting sqref="C6">
    <cfRule type="cellIs" dxfId="478" priority="151" operator="greaterThan">
      <formula>$C$6</formula>
    </cfRule>
  </conditionalFormatting>
  <conditionalFormatting sqref="D7">
    <cfRule type="cellIs" dxfId="477" priority="150" operator="greaterThan">
      <formula>C7</formula>
    </cfRule>
  </conditionalFormatting>
  <conditionalFormatting sqref="D7">
    <cfRule type="cellIs" dxfId="476" priority="149" operator="greaterThan">
      <formula>C7</formula>
    </cfRule>
  </conditionalFormatting>
  <conditionalFormatting sqref="D7">
    <cfRule type="cellIs" dxfId="475" priority="148" operator="greaterThan">
      <formula>C7</formula>
    </cfRule>
  </conditionalFormatting>
  <conditionalFormatting sqref="D11">
    <cfRule type="cellIs" dxfId="474" priority="147" operator="greaterThan">
      <formula>C11</formula>
    </cfRule>
  </conditionalFormatting>
  <conditionalFormatting sqref="D11">
    <cfRule type="cellIs" dxfId="473" priority="146" operator="greaterThan">
      <formula>C11</formula>
    </cfRule>
  </conditionalFormatting>
  <conditionalFormatting sqref="D11">
    <cfRule type="cellIs" dxfId="472" priority="145" operator="greaterThan">
      <formula>C11</formula>
    </cfRule>
  </conditionalFormatting>
  <conditionalFormatting sqref="D11">
    <cfRule type="cellIs" dxfId="471" priority="144" operator="greaterThan">
      <formula>C11</formula>
    </cfRule>
  </conditionalFormatting>
  <conditionalFormatting sqref="D11">
    <cfRule type="cellIs" dxfId="470" priority="143" operator="greaterThan">
      <formula>C11</formula>
    </cfRule>
  </conditionalFormatting>
  <conditionalFormatting sqref="D11">
    <cfRule type="cellIs" dxfId="469" priority="142" operator="greaterThan">
      <formula>C11</formula>
    </cfRule>
  </conditionalFormatting>
  <conditionalFormatting sqref="D11">
    <cfRule type="cellIs" dxfId="468" priority="141" operator="greaterThan">
      <formula>C11</formula>
    </cfRule>
  </conditionalFormatting>
  <conditionalFormatting sqref="F16 H16 J16 L16 P16 R16 N16">
    <cfRule type="cellIs" dxfId="467" priority="140" operator="greaterThan">
      <formula>E16</formula>
    </cfRule>
  </conditionalFormatting>
  <conditionalFormatting sqref="H16 J16 L16 N16 P16 R16">
    <cfRule type="cellIs" dxfId="466" priority="139" operator="greaterThan">
      <formula>G16</formula>
    </cfRule>
  </conditionalFormatting>
  <conditionalFormatting sqref="F16">
    <cfRule type="cellIs" dxfId="465" priority="138" operator="greaterThan">
      <formula>E16</formula>
    </cfRule>
  </conditionalFormatting>
  <conditionalFormatting sqref="F16">
    <cfRule type="cellIs" dxfId="464" priority="137" operator="greaterThan">
      <formula>E16</formula>
    </cfRule>
  </conditionalFormatting>
  <conditionalFormatting sqref="F16">
    <cfRule type="cellIs" dxfId="463" priority="136" operator="greaterThan">
      <formula>E16</formula>
    </cfRule>
  </conditionalFormatting>
  <conditionalFormatting sqref="F16">
    <cfRule type="cellIs" dxfId="462" priority="135" operator="greaterThan">
      <formula>E16</formula>
    </cfRule>
  </conditionalFormatting>
  <conditionalFormatting sqref="D20">
    <cfRule type="cellIs" dxfId="461" priority="134" operator="greaterThan">
      <formula>C20</formula>
    </cfRule>
  </conditionalFormatting>
  <conditionalFormatting sqref="F32 H32 J32 L32 P32 R32 N32">
    <cfRule type="cellIs" dxfId="460" priority="133" operator="greaterThan">
      <formula>E32</formula>
    </cfRule>
  </conditionalFormatting>
  <conditionalFormatting sqref="H32 J32 L32 N32 P32 R32">
    <cfRule type="cellIs" dxfId="459" priority="132" operator="greaterThan">
      <formula>G32</formula>
    </cfRule>
  </conditionalFormatting>
  <conditionalFormatting sqref="F32">
    <cfRule type="cellIs" dxfId="458" priority="131" operator="greaterThan">
      <formula>E32</formula>
    </cfRule>
  </conditionalFormatting>
  <conditionalFormatting sqref="F32">
    <cfRule type="cellIs" dxfId="457" priority="130" operator="greaterThan">
      <formula>E32</formula>
    </cfRule>
  </conditionalFormatting>
  <conditionalFormatting sqref="F32">
    <cfRule type="cellIs" dxfId="456" priority="129" operator="greaterThan">
      <formula>E32</formula>
    </cfRule>
  </conditionalFormatting>
  <conditionalFormatting sqref="F32">
    <cfRule type="cellIs" dxfId="455" priority="128" operator="greaterThan">
      <formula>E32</formula>
    </cfRule>
  </conditionalFormatting>
  <conditionalFormatting sqref="H18 J18 D18 L18 N18 P18 R18 F18">
    <cfRule type="cellIs" dxfId="454" priority="119" operator="greaterThan">
      <formula>C18</formula>
    </cfRule>
  </conditionalFormatting>
  <conditionalFormatting sqref="N46 R46 P46 L46 J46 H46 F46">
    <cfRule type="cellIs" dxfId="453" priority="118" operator="greaterThan">
      <formula>E46</formula>
    </cfRule>
  </conditionalFormatting>
  <conditionalFormatting sqref="H46 J46 L46 N46 P46 R46">
    <cfRule type="cellIs" dxfId="452" priority="117" operator="greaterThan">
      <formula>G46</formula>
    </cfRule>
  </conditionalFormatting>
  <conditionalFormatting sqref="F46">
    <cfRule type="cellIs" dxfId="451" priority="116" operator="greaterThan">
      <formula>E46</formula>
    </cfRule>
  </conditionalFormatting>
  <conditionalFormatting sqref="F46">
    <cfRule type="cellIs" dxfId="450" priority="115" operator="greaterThan">
      <formula>E46</formula>
    </cfRule>
  </conditionalFormatting>
  <conditionalFormatting sqref="F46">
    <cfRule type="cellIs" dxfId="449" priority="114" operator="greaterThan">
      <formula>E46</formula>
    </cfRule>
  </conditionalFormatting>
  <conditionalFormatting sqref="F46">
    <cfRule type="cellIs" dxfId="448" priority="113" operator="greaterThan">
      <formula>E46</formula>
    </cfRule>
  </conditionalFormatting>
  <conditionalFormatting sqref="D8">
    <cfRule type="cellIs" dxfId="447" priority="104" operator="greaterThan">
      <formula>C8</formula>
    </cfRule>
  </conditionalFormatting>
  <conditionalFormatting sqref="C8">
    <cfRule type="cellIs" dxfId="446" priority="103" operator="greaterThan">
      <formula>$C$6</formula>
    </cfRule>
  </conditionalFormatting>
  <conditionalFormatting sqref="N10 R10 P10 F10 L10 J10 H10 D10">
    <cfRule type="cellIs" dxfId="445" priority="102" operator="greaterThan">
      <formula>C10</formula>
    </cfRule>
  </conditionalFormatting>
  <conditionalFormatting sqref="N14 R14 P14 F14 L14 J14 H14">
    <cfRule type="cellIs" dxfId="444" priority="101" operator="greaterThan">
      <formula>E14</formula>
    </cfRule>
  </conditionalFormatting>
  <conditionalFormatting sqref="N31 R31 P31 F31 L31 J31 H31 D31">
    <cfRule type="cellIs" dxfId="443" priority="100" operator="greaterThan">
      <formula>C31</formula>
    </cfRule>
  </conditionalFormatting>
  <conditionalFormatting sqref="N30 R30 P30 F30 L30 J30 H30 D30">
    <cfRule type="cellIs" dxfId="442" priority="99" operator="greaterThan">
      <formula>C30</formula>
    </cfRule>
  </conditionalFormatting>
  <conditionalFormatting sqref="N38 R38 P38 F38 L38 J38 H38 D38">
    <cfRule type="cellIs" dxfId="441" priority="98" operator="greaterThan">
      <formula>C38</formula>
    </cfRule>
  </conditionalFormatting>
  <conditionalFormatting sqref="N41 R41 P41 F41 L41 J41 H41 D41">
    <cfRule type="cellIs" dxfId="440" priority="97" operator="greaterThan">
      <formula>C41</formula>
    </cfRule>
  </conditionalFormatting>
  <conditionalFormatting sqref="N42 R42 P42 F42 L42 J42 H42 D42">
    <cfRule type="cellIs" dxfId="439" priority="96" operator="greaterThan">
      <formula>C42</formula>
    </cfRule>
  </conditionalFormatting>
  <conditionalFormatting sqref="N45 R45 P45 F45 L45 J45">
    <cfRule type="cellIs" dxfId="438" priority="95" operator="greaterThan">
      <formula>E45</formula>
    </cfRule>
  </conditionalFormatting>
  <conditionalFormatting sqref="N49 R49 P49 F49 L49 J49 H49 D49">
    <cfRule type="cellIs" dxfId="437" priority="94" operator="greaterThan">
      <formula>C49</formula>
    </cfRule>
  </conditionalFormatting>
  <conditionalFormatting sqref="C49">
    <cfRule type="cellIs" dxfId="436" priority="93" operator="greaterThan">
      <formula>$C$6</formula>
    </cfRule>
  </conditionalFormatting>
  <conditionalFormatting sqref="N51 R51 P51 F51 L51 J51 H51 D51">
    <cfRule type="cellIs" dxfId="435" priority="92" operator="greaterThan">
      <formula>C51</formula>
    </cfRule>
  </conditionalFormatting>
  <conditionalFormatting sqref="C51">
    <cfRule type="cellIs" dxfId="434" priority="91" operator="greaterThan">
      <formula>$C$6</formula>
    </cfRule>
  </conditionalFormatting>
  <conditionalFormatting sqref="N52 R52 P52 F52 L52 J52 H52 D52">
    <cfRule type="cellIs" dxfId="433" priority="90" operator="greaterThan">
      <formula>C52</formula>
    </cfRule>
  </conditionalFormatting>
  <conditionalFormatting sqref="C52">
    <cfRule type="cellIs" dxfId="432" priority="89" operator="greaterThan">
      <formula>$C$6</formula>
    </cfRule>
  </conditionalFormatting>
  <conditionalFormatting sqref="N53 R53 P53 F53 L53 J53 H53 D53">
    <cfRule type="cellIs" dxfId="431" priority="88" operator="greaterThan">
      <formula>C53</formula>
    </cfRule>
  </conditionalFormatting>
  <conditionalFormatting sqref="C53">
    <cfRule type="cellIs" dxfId="430" priority="87" operator="greaterThan">
      <formula>$C$6</formula>
    </cfRule>
  </conditionalFormatting>
  <conditionalFormatting sqref="R37 D37:P37">
    <cfRule type="cellIs" dxfId="429" priority="86" operator="greaterThan">
      <formula>C37</formula>
    </cfRule>
  </conditionalFormatting>
  <conditionalFormatting sqref="D45">
    <cfRule type="cellIs" dxfId="428" priority="85" operator="greaterThan">
      <formula>$C$6</formula>
    </cfRule>
  </conditionalFormatting>
  <conditionalFormatting sqref="N19 R19 P19 F19 L19 J19 H19 D19">
    <cfRule type="cellIs" dxfId="427" priority="84" operator="greaterThan">
      <formula>C19</formula>
    </cfRule>
  </conditionalFormatting>
  <conditionalFormatting sqref="F20">
    <cfRule type="cellIs" dxfId="426" priority="83" operator="greaterThan">
      <formula>E20</formula>
    </cfRule>
  </conditionalFormatting>
  <conditionalFormatting sqref="H20">
    <cfRule type="cellIs" dxfId="425" priority="82" operator="greaterThan">
      <formula>G20</formula>
    </cfRule>
  </conditionalFormatting>
  <conditionalFormatting sqref="J20">
    <cfRule type="cellIs" dxfId="424" priority="81" operator="greaterThan">
      <formula>I20</formula>
    </cfRule>
  </conditionalFormatting>
  <conditionalFormatting sqref="L20">
    <cfRule type="cellIs" dxfId="423" priority="80" operator="greaterThan">
      <formula>K20</formula>
    </cfRule>
  </conditionalFormatting>
  <conditionalFormatting sqref="N20">
    <cfRule type="cellIs" dxfId="422" priority="79" operator="greaterThan">
      <formula>M20</formula>
    </cfRule>
  </conditionalFormatting>
  <conditionalFormatting sqref="P20">
    <cfRule type="cellIs" dxfId="421" priority="78" operator="greaterThan">
      <formula>O20</formula>
    </cfRule>
  </conditionalFormatting>
  <conditionalFormatting sqref="R20">
    <cfRule type="cellIs" dxfId="420" priority="77" operator="greaterThan">
      <formula>Q20</formula>
    </cfRule>
  </conditionalFormatting>
  <conditionalFormatting sqref="D21">
    <cfRule type="cellIs" dxfId="419" priority="76" operator="greaterThan">
      <formula>C21</formula>
    </cfRule>
  </conditionalFormatting>
  <conditionalFormatting sqref="F21">
    <cfRule type="cellIs" dxfId="418" priority="75" operator="greaterThan">
      <formula>E21</formula>
    </cfRule>
  </conditionalFormatting>
  <conditionalFormatting sqref="H21">
    <cfRule type="cellIs" dxfId="417" priority="74" operator="greaterThan">
      <formula>G21</formula>
    </cfRule>
  </conditionalFormatting>
  <conditionalFormatting sqref="J21">
    <cfRule type="cellIs" dxfId="416" priority="73" operator="greaterThan">
      <formula>I21</formula>
    </cfRule>
  </conditionalFormatting>
  <conditionalFormatting sqref="L21">
    <cfRule type="cellIs" dxfId="415" priority="72" operator="greaterThan">
      <formula>K21</formula>
    </cfRule>
  </conditionalFormatting>
  <conditionalFormatting sqref="N21">
    <cfRule type="cellIs" dxfId="414" priority="71" operator="greaterThan">
      <formula>M21</formula>
    </cfRule>
  </conditionalFormatting>
  <conditionalFormatting sqref="P21">
    <cfRule type="cellIs" dxfId="413" priority="70" operator="greaterThan">
      <formula>O21</formula>
    </cfRule>
  </conditionalFormatting>
  <conditionalFormatting sqref="R21">
    <cfRule type="cellIs" dxfId="412" priority="69" operator="greaterThan">
      <formula>Q21</formula>
    </cfRule>
  </conditionalFormatting>
  <conditionalFormatting sqref="D22">
    <cfRule type="cellIs" dxfId="411" priority="68" operator="greaterThan">
      <formula>C22</formula>
    </cfRule>
  </conditionalFormatting>
  <conditionalFormatting sqref="F22">
    <cfRule type="cellIs" dxfId="410" priority="67" operator="greaterThan">
      <formula>E22</formula>
    </cfRule>
  </conditionalFormatting>
  <conditionalFormatting sqref="H22">
    <cfRule type="cellIs" dxfId="409" priority="66" operator="greaterThan">
      <formula>G22</formula>
    </cfRule>
  </conditionalFormatting>
  <conditionalFormatting sqref="J22">
    <cfRule type="cellIs" dxfId="408" priority="65" operator="greaterThan">
      <formula>I22</formula>
    </cfRule>
  </conditionalFormatting>
  <conditionalFormatting sqref="L22">
    <cfRule type="cellIs" dxfId="407" priority="64" operator="greaterThan">
      <formula>K22</formula>
    </cfRule>
  </conditionalFormatting>
  <conditionalFormatting sqref="N22">
    <cfRule type="cellIs" dxfId="406" priority="63" operator="greaterThan">
      <formula>M22</formula>
    </cfRule>
  </conditionalFormatting>
  <conditionalFormatting sqref="P22">
    <cfRule type="cellIs" dxfId="405" priority="62" operator="greaterThan">
      <formula>O22</formula>
    </cfRule>
  </conditionalFormatting>
  <conditionalFormatting sqref="R22">
    <cfRule type="cellIs" dxfId="404" priority="61" operator="greaterThan">
      <formula>Q22</formula>
    </cfRule>
  </conditionalFormatting>
  <conditionalFormatting sqref="D23">
    <cfRule type="cellIs" dxfId="403" priority="60" operator="greaterThan">
      <formula>C23</formula>
    </cfRule>
  </conditionalFormatting>
  <conditionalFormatting sqref="F23">
    <cfRule type="cellIs" dxfId="402" priority="59" operator="greaterThan">
      <formula>E23</formula>
    </cfRule>
  </conditionalFormatting>
  <conditionalFormatting sqref="H23">
    <cfRule type="cellIs" dxfId="401" priority="58" operator="greaterThan">
      <formula>G23</formula>
    </cfRule>
  </conditionalFormatting>
  <conditionalFormatting sqref="J23">
    <cfRule type="cellIs" dxfId="400" priority="57" operator="greaterThan">
      <formula>I23</formula>
    </cfRule>
  </conditionalFormatting>
  <conditionalFormatting sqref="L23">
    <cfRule type="cellIs" dxfId="399" priority="56" operator="greaterThan">
      <formula>K23</formula>
    </cfRule>
  </conditionalFormatting>
  <conditionalFormatting sqref="N23">
    <cfRule type="cellIs" dxfId="398" priority="55" operator="greaterThan">
      <formula>M23</formula>
    </cfRule>
  </conditionalFormatting>
  <conditionalFormatting sqref="P23">
    <cfRule type="cellIs" dxfId="397" priority="54" operator="greaterThan">
      <formula>O23</formula>
    </cfRule>
  </conditionalFormatting>
  <conditionalFormatting sqref="R23">
    <cfRule type="cellIs" dxfId="396" priority="53" operator="greaterThan">
      <formula>Q23</formula>
    </cfRule>
  </conditionalFormatting>
  <conditionalFormatting sqref="D24">
    <cfRule type="cellIs" dxfId="395" priority="52" operator="greaterThan">
      <formula>C24</formula>
    </cfRule>
  </conditionalFormatting>
  <conditionalFormatting sqref="F24">
    <cfRule type="cellIs" dxfId="394" priority="51" operator="greaterThan">
      <formula>E24</formula>
    </cfRule>
  </conditionalFormatting>
  <conditionalFormatting sqref="H24">
    <cfRule type="cellIs" dxfId="393" priority="50" operator="greaterThan">
      <formula>G24</formula>
    </cfRule>
  </conditionalFormatting>
  <conditionalFormatting sqref="J24">
    <cfRule type="cellIs" dxfId="392" priority="49" operator="greaterThan">
      <formula>I24</formula>
    </cfRule>
  </conditionalFormatting>
  <conditionalFormatting sqref="L24">
    <cfRule type="cellIs" dxfId="391" priority="48" operator="greaterThan">
      <formula>K24</formula>
    </cfRule>
  </conditionalFormatting>
  <conditionalFormatting sqref="N24">
    <cfRule type="cellIs" dxfId="390" priority="47" operator="greaterThan">
      <formula>M24</formula>
    </cfRule>
  </conditionalFormatting>
  <conditionalFormatting sqref="P24">
    <cfRule type="cellIs" dxfId="389" priority="46" operator="greaterThan">
      <formula>O24</formula>
    </cfRule>
  </conditionalFormatting>
  <conditionalFormatting sqref="R24">
    <cfRule type="cellIs" dxfId="388" priority="45" operator="greaterThan">
      <formula>Q24</formula>
    </cfRule>
  </conditionalFormatting>
  <conditionalFormatting sqref="D25">
    <cfRule type="cellIs" dxfId="387" priority="44" operator="greaterThan">
      <formula>C25</formula>
    </cfRule>
  </conditionalFormatting>
  <conditionalFormatting sqref="F25">
    <cfRule type="cellIs" dxfId="386" priority="43" operator="greaterThan">
      <formula>E25</formula>
    </cfRule>
  </conditionalFormatting>
  <conditionalFormatting sqref="H25">
    <cfRule type="cellIs" dxfId="385" priority="42" operator="greaterThan">
      <formula>G25</formula>
    </cfRule>
  </conditionalFormatting>
  <conditionalFormatting sqref="J25">
    <cfRule type="cellIs" dxfId="384" priority="41" operator="greaterThan">
      <formula>I25</formula>
    </cfRule>
  </conditionalFormatting>
  <conditionalFormatting sqref="L25">
    <cfRule type="cellIs" dxfId="383" priority="40" operator="greaterThan">
      <formula>K25</formula>
    </cfRule>
  </conditionalFormatting>
  <conditionalFormatting sqref="N25">
    <cfRule type="cellIs" dxfId="382" priority="39" operator="greaterThan">
      <formula>M25</formula>
    </cfRule>
  </conditionalFormatting>
  <conditionalFormatting sqref="P25">
    <cfRule type="cellIs" dxfId="381" priority="38" operator="greaterThan">
      <formula>O25</formula>
    </cfRule>
  </conditionalFormatting>
  <conditionalFormatting sqref="R25">
    <cfRule type="cellIs" dxfId="380" priority="37" operator="greaterThan">
      <formula>Q25</formula>
    </cfRule>
  </conditionalFormatting>
  <conditionalFormatting sqref="D26">
    <cfRule type="cellIs" dxfId="379" priority="36" operator="greaterThan">
      <formula>C26</formula>
    </cfRule>
  </conditionalFormatting>
  <conditionalFormatting sqref="F26">
    <cfRule type="cellIs" dxfId="378" priority="35" operator="greaterThan">
      <formula>E26</formula>
    </cfRule>
  </conditionalFormatting>
  <conditionalFormatting sqref="H26">
    <cfRule type="cellIs" dxfId="377" priority="34" operator="greaterThan">
      <formula>G26</formula>
    </cfRule>
  </conditionalFormatting>
  <conditionalFormatting sqref="J26">
    <cfRule type="cellIs" dxfId="376" priority="33" operator="greaterThan">
      <formula>I26</formula>
    </cfRule>
  </conditionalFormatting>
  <conditionalFormatting sqref="L26">
    <cfRule type="cellIs" dxfId="375" priority="32" operator="greaterThan">
      <formula>K26</formula>
    </cfRule>
  </conditionalFormatting>
  <conditionalFormatting sqref="N26">
    <cfRule type="cellIs" dxfId="374" priority="31" operator="greaterThan">
      <formula>M26</formula>
    </cfRule>
  </conditionalFormatting>
  <conditionalFormatting sqref="P26">
    <cfRule type="cellIs" dxfId="373" priority="30" operator="greaterThan">
      <formula>O26</formula>
    </cfRule>
  </conditionalFormatting>
  <conditionalFormatting sqref="R26">
    <cfRule type="cellIs" dxfId="372" priority="29" operator="greaterThan">
      <formula>Q26</formula>
    </cfRule>
  </conditionalFormatting>
  <conditionalFormatting sqref="D27">
    <cfRule type="cellIs" dxfId="371" priority="28" operator="greaterThan">
      <formula>C27</formula>
    </cfRule>
  </conditionalFormatting>
  <conditionalFormatting sqref="F27">
    <cfRule type="cellIs" dxfId="370" priority="27" operator="greaterThan">
      <formula>E27</formula>
    </cfRule>
  </conditionalFormatting>
  <conditionalFormatting sqref="H27">
    <cfRule type="cellIs" dxfId="369" priority="26" operator="greaterThan">
      <formula>G27</formula>
    </cfRule>
  </conditionalFormatting>
  <conditionalFormatting sqref="J27">
    <cfRule type="cellIs" dxfId="368" priority="25" operator="greaterThan">
      <formula>I27</formula>
    </cfRule>
  </conditionalFormatting>
  <conditionalFormatting sqref="L27">
    <cfRule type="cellIs" dxfId="367" priority="24" operator="greaterThan">
      <formula>K27</formula>
    </cfRule>
  </conditionalFormatting>
  <conditionalFormatting sqref="N27">
    <cfRule type="cellIs" dxfId="366" priority="23" operator="greaterThan">
      <formula>M27</formula>
    </cfRule>
  </conditionalFormatting>
  <conditionalFormatting sqref="P27">
    <cfRule type="cellIs" dxfId="365" priority="22" operator="greaterThan">
      <formula>O27</formula>
    </cfRule>
  </conditionalFormatting>
  <conditionalFormatting sqref="R27">
    <cfRule type="cellIs" dxfId="364" priority="21" operator="greaterThan">
      <formula>Q27</formula>
    </cfRule>
  </conditionalFormatting>
  <conditionalFormatting sqref="D28">
    <cfRule type="cellIs" dxfId="363" priority="20" operator="greaterThan">
      <formula>C28</formula>
    </cfRule>
  </conditionalFormatting>
  <conditionalFormatting sqref="F28">
    <cfRule type="cellIs" dxfId="362" priority="19" operator="greaterThan">
      <formula>E28</formula>
    </cfRule>
  </conditionalFormatting>
  <conditionalFormatting sqref="H28">
    <cfRule type="cellIs" dxfId="361" priority="18" operator="greaterThan">
      <formula>G28</formula>
    </cfRule>
  </conditionalFormatting>
  <conditionalFormatting sqref="J28">
    <cfRule type="cellIs" dxfId="360" priority="17" operator="greaterThan">
      <formula>I28</formula>
    </cfRule>
  </conditionalFormatting>
  <conditionalFormatting sqref="L28">
    <cfRule type="cellIs" dxfId="359" priority="16" operator="greaterThan">
      <formula>K28</formula>
    </cfRule>
  </conditionalFormatting>
  <conditionalFormatting sqref="N28">
    <cfRule type="cellIs" dxfId="358" priority="15" operator="greaterThan">
      <formula>M28</formula>
    </cfRule>
  </conditionalFormatting>
  <conditionalFormatting sqref="P28">
    <cfRule type="cellIs" dxfId="357" priority="14" operator="greaterThan">
      <formula>O28</formula>
    </cfRule>
  </conditionalFormatting>
  <conditionalFormatting sqref="R28">
    <cfRule type="cellIs" dxfId="356" priority="13" operator="greaterThan">
      <formula>Q28</formula>
    </cfRule>
  </conditionalFormatting>
  <conditionalFormatting sqref="D29">
    <cfRule type="cellIs" dxfId="355" priority="12" operator="greaterThan">
      <formula>C29</formula>
    </cfRule>
  </conditionalFormatting>
  <conditionalFormatting sqref="F29">
    <cfRule type="cellIs" dxfId="354" priority="11" operator="greaterThan">
      <formula>E29</formula>
    </cfRule>
  </conditionalFormatting>
  <conditionalFormatting sqref="H29">
    <cfRule type="cellIs" dxfId="353" priority="10" operator="greaterThan">
      <formula>G29</formula>
    </cfRule>
  </conditionalFormatting>
  <conditionalFormatting sqref="J29">
    <cfRule type="cellIs" dxfId="352" priority="9" operator="greaterThan">
      <formula>I29</formula>
    </cfRule>
  </conditionalFormatting>
  <conditionalFormatting sqref="L29">
    <cfRule type="cellIs" dxfId="351" priority="8" operator="greaterThan">
      <formula>K29</formula>
    </cfRule>
  </conditionalFormatting>
  <conditionalFormatting sqref="N29">
    <cfRule type="cellIs" dxfId="350" priority="7" operator="greaterThan">
      <formula>M29</formula>
    </cfRule>
  </conditionalFormatting>
  <conditionalFormatting sqref="P29">
    <cfRule type="cellIs" dxfId="349" priority="6" operator="greaterThan">
      <formula>O29</formula>
    </cfRule>
  </conditionalFormatting>
  <conditionalFormatting sqref="R29">
    <cfRule type="cellIs" dxfId="348" priority="5" operator="greaterThan">
      <formula>Q29</formula>
    </cfRule>
  </conditionalFormatting>
  <conditionalFormatting sqref="C33:P33">
    <cfRule type="cellIs" dxfId="347" priority="4" operator="greaterThan">
      <formula>B33</formula>
    </cfRule>
  </conditionalFormatting>
  <conditionalFormatting sqref="N43 R43 P43 F43 L43 J43 H43 D43">
    <cfRule type="cellIs" dxfId="346" priority="3" operator="greaterThan">
      <formula>C43</formula>
    </cfRule>
  </conditionalFormatting>
  <conditionalFormatting sqref="N44 R44 P44 L44 J44 D44">
    <cfRule type="cellIs" dxfId="345" priority="2" operator="greaterThan">
      <formula>C44</formula>
    </cfRule>
  </conditionalFormatting>
  <conditionalFormatting sqref="Q33:R33">
    <cfRule type="cellIs" dxfId="344" priority="1" operator="greaterThan">
      <formula>P33</formula>
    </cfRule>
  </conditionalFormatting>
  <conditionalFormatting sqref="T47">
    <cfRule type="cellIs" dxfId="343" priority="333" operator="notEqual">
      <formula>#REF!</formula>
    </cfRule>
  </conditionalFormatting>
  <conditionalFormatting sqref="U47">
    <cfRule type="cellIs" dxfId="342" priority="334" operator="notEqual">
      <formula>#REF!</formula>
    </cfRule>
  </conditionalFormatting>
  <conditionalFormatting sqref="S47">
    <cfRule type="cellIs" dxfId="341" priority="335" operator="notEqual">
      <formula>#REF!</formula>
    </cfRule>
  </conditionalFormatting>
  <conditionalFormatting sqref="S49">
    <cfRule type="cellIs" dxfId="340" priority="336" operator="notEqual">
      <formula>#REF!</formula>
    </cfRule>
    <cfRule type="cellIs" dxfId="339" priority="337" operator="notEqual">
      <formula>#REF!</formula>
    </cfRule>
  </conditionalFormatting>
  <conditionalFormatting sqref="U49 T51:U51 S53:U53 S50:S51">
    <cfRule type="cellIs" dxfId="338" priority="338" operator="notEqual">
      <formula>#REF!</formula>
    </cfRule>
  </conditionalFormatting>
  <conditionalFormatting sqref="T49">
    <cfRule type="cellIs" dxfId="337" priority="340" operator="notEqual">
      <formula>#REF!</formula>
    </cfRule>
  </conditionalFormatting>
  <conditionalFormatting sqref="T50">
    <cfRule type="cellIs" dxfId="336" priority="347" operator="notEqual">
      <formula>#REF!</formula>
    </cfRule>
  </conditionalFormatting>
  <conditionalFormatting sqref="U50">
    <cfRule type="cellIs" dxfId="335" priority="348" operator="notEqual">
      <formula>#REF!</formula>
    </cfRule>
  </conditionalFormatting>
  <conditionalFormatting sqref="S52">
    <cfRule type="cellIs" dxfId="334" priority="349" operator="notEqual">
      <formula>#REF!</formula>
    </cfRule>
  </conditionalFormatting>
  <conditionalFormatting sqref="T52">
    <cfRule type="cellIs" dxfId="333" priority="350" operator="notEqual">
      <formula>#REF!</formula>
    </cfRule>
  </conditionalFormatting>
  <conditionalFormatting sqref="U52">
    <cfRule type="cellIs" dxfId="332" priority="351" operator="notEqual">
      <formula>#REF!</formula>
    </cfRule>
  </conditionalFormatting>
  <dataValidations count="3">
    <dataValidation type="date" operator="greaterThan" allowBlank="1" showInputMessage="1" showErrorMessage="1" prompt="Введите дату в формате ЧЧ.ММ.ГГГГ" sqref="X2" xr:uid="{00000000-0002-0000-0200-000000000000}">
      <formula1>DATE(96,1,1)</formula1>
    </dataValidation>
    <dataValidation allowBlank="1" showErrorMessage="1" prompt="Введите самостоятельно рассчитанный коэффициент" sqref="C5:R5 T5:U5" xr:uid="{00000000-0002-0000-0200-000001000000}"/>
    <dataValidation type="whole" operator="notEqual" allowBlank="1" showErrorMessage="1" error="Введите как целое число." sqref="Q37:R38 E37:P39 C48:R54 E35:R36 E40:R40 C35:D40 C6:R34 C41:R46" xr:uid="{00000000-0002-0000-0200-000002000000}">
      <formula1>-1E+28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4"/>
  <sheetViews>
    <sheetView topLeftCell="J1" workbookViewId="0">
      <selection activeCell="V2" sqref="V2"/>
    </sheetView>
  </sheetViews>
  <sheetFormatPr defaultRowHeight="12.75" x14ac:dyDescent="0.2"/>
  <cols>
    <col min="1" max="1" width="6.28515625" style="175" customWidth="1"/>
    <col min="2" max="2" width="53.28515625" style="73" customWidth="1"/>
    <col min="3" max="10" width="18" style="79" customWidth="1"/>
    <col min="11" max="18" width="20.5703125" style="79" customWidth="1"/>
    <col min="19" max="21" width="15.85546875" style="79" customWidth="1"/>
    <col min="22" max="22" width="19.140625" style="167" customWidth="1"/>
    <col min="23" max="24" width="17.5703125" style="168" customWidth="1"/>
    <col min="25" max="25" width="19.42578125" style="79" bestFit="1" customWidth="1"/>
    <col min="26" max="26" width="20.7109375" style="79" customWidth="1"/>
    <col min="27" max="27" width="17.5703125" style="218" customWidth="1"/>
    <col min="28" max="16384" width="9.140625" style="79"/>
  </cols>
  <sheetData>
    <row r="1" spans="1:27" s="43" customFormat="1" ht="30" customHeight="1" x14ac:dyDescent="0.2">
      <c r="A1" s="177" t="s">
        <v>347</v>
      </c>
      <c r="B1" s="178"/>
      <c r="C1" s="179"/>
      <c r="D1" s="179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/>
      <c r="P1" s="181"/>
      <c r="Q1" s="181"/>
      <c r="R1" s="181"/>
      <c r="S1" s="181"/>
      <c r="T1" s="181"/>
      <c r="U1" s="181"/>
      <c r="V1" s="181"/>
      <c r="W1" s="182" t="s">
        <v>387</v>
      </c>
      <c r="X1" s="182"/>
    </row>
    <row r="2" spans="1:27" ht="23.25" customHeight="1" x14ac:dyDescent="0.25">
      <c r="B2" s="169" t="s">
        <v>144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83"/>
      <c r="U2" s="183"/>
      <c r="V2" s="219">
        <v>45744</v>
      </c>
      <c r="W2" s="167"/>
      <c r="X2" s="168" t="s">
        <v>215</v>
      </c>
      <c r="Y2" s="130"/>
      <c r="AA2" s="79"/>
    </row>
    <row r="3" spans="1:27" s="43" customFormat="1" ht="21.75" customHeight="1" x14ac:dyDescent="0.2">
      <c r="A3" s="251" t="s">
        <v>0</v>
      </c>
      <c r="B3" s="251" t="s">
        <v>282</v>
      </c>
      <c r="C3" s="271" t="s">
        <v>283</v>
      </c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2"/>
      <c r="S3" s="251" t="s">
        <v>293</v>
      </c>
      <c r="T3" s="265" t="s">
        <v>294</v>
      </c>
      <c r="U3" s="267"/>
      <c r="V3" s="265" t="s">
        <v>348</v>
      </c>
      <c r="W3" s="266"/>
      <c r="X3" s="267"/>
      <c r="AA3" s="184"/>
    </row>
    <row r="4" spans="1:27" s="43" customFormat="1" ht="21" customHeight="1" x14ac:dyDescent="0.2">
      <c r="A4" s="252"/>
      <c r="B4" s="252"/>
      <c r="C4" s="271" t="s">
        <v>284</v>
      </c>
      <c r="D4" s="272"/>
      <c r="E4" s="271" t="s">
        <v>285</v>
      </c>
      <c r="F4" s="272"/>
      <c r="G4" s="271" t="s">
        <v>286</v>
      </c>
      <c r="H4" s="272"/>
      <c r="I4" s="271" t="s">
        <v>287</v>
      </c>
      <c r="J4" s="272"/>
      <c r="K4" s="271" t="s">
        <v>288</v>
      </c>
      <c r="L4" s="272"/>
      <c r="M4" s="271" t="s">
        <v>289</v>
      </c>
      <c r="N4" s="272"/>
      <c r="O4" s="271" t="s">
        <v>290</v>
      </c>
      <c r="P4" s="272"/>
      <c r="Q4" s="271" t="s">
        <v>291</v>
      </c>
      <c r="R4" s="272"/>
      <c r="S4" s="252"/>
      <c r="T4" s="268"/>
      <c r="U4" s="270"/>
      <c r="V4" s="268"/>
      <c r="W4" s="269"/>
      <c r="X4" s="270"/>
      <c r="AA4" s="184"/>
    </row>
    <row r="5" spans="1:27" s="43" customFormat="1" ht="102" customHeight="1" x14ac:dyDescent="0.2">
      <c r="A5" s="252"/>
      <c r="B5" s="273"/>
      <c r="C5" s="185" t="s">
        <v>89</v>
      </c>
      <c r="D5" s="185" t="s">
        <v>292</v>
      </c>
      <c r="E5" s="185" t="s">
        <v>89</v>
      </c>
      <c r="F5" s="185" t="s">
        <v>292</v>
      </c>
      <c r="G5" s="185" t="s">
        <v>89</v>
      </c>
      <c r="H5" s="185" t="s">
        <v>292</v>
      </c>
      <c r="I5" s="185" t="s">
        <v>89</v>
      </c>
      <c r="J5" s="185" t="s">
        <v>292</v>
      </c>
      <c r="K5" s="185" t="s">
        <v>89</v>
      </c>
      <c r="L5" s="185" t="s">
        <v>292</v>
      </c>
      <c r="M5" s="185" t="s">
        <v>89</v>
      </c>
      <c r="N5" s="185" t="s">
        <v>292</v>
      </c>
      <c r="O5" s="185" t="s">
        <v>89</v>
      </c>
      <c r="P5" s="185" t="s">
        <v>292</v>
      </c>
      <c r="Q5" s="185" t="s">
        <v>89</v>
      </c>
      <c r="R5" s="185" t="s">
        <v>292</v>
      </c>
      <c r="S5" s="273"/>
      <c r="T5" s="185" t="s">
        <v>148</v>
      </c>
      <c r="U5" s="185" t="s">
        <v>296</v>
      </c>
      <c r="V5" s="134" t="s">
        <v>90</v>
      </c>
      <c r="W5" s="134" t="s">
        <v>349</v>
      </c>
      <c r="X5" s="134" t="s">
        <v>350</v>
      </c>
      <c r="AA5" s="184"/>
    </row>
    <row r="6" spans="1:27" s="43" customFormat="1" ht="25.5" customHeight="1" x14ac:dyDescent="0.2">
      <c r="A6" s="186" t="s">
        <v>1</v>
      </c>
      <c r="B6" s="187" t="s">
        <v>351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0"/>
      <c r="X6" s="190"/>
      <c r="AA6" s="184"/>
    </row>
    <row r="7" spans="1:27" s="43" customFormat="1" ht="25.5" customHeight="1" x14ac:dyDescent="0.2">
      <c r="A7" s="186" t="s">
        <v>117</v>
      </c>
      <c r="B7" s="191" t="s">
        <v>187</v>
      </c>
      <c r="C7" s="192">
        <v>7601798195</v>
      </c>
      <c r="D7" s="171">
        <v>4225229068</v>
      </c>
      <c r="E7" s="192">
        <v>0</v>
      </c>
      <c r="F7" s="171">
        <v>0</v>
      </c>
      <c r="G7" s="192">
        <v>0</v>
      </c>
      <c r="H7" s="171">
        <v>0</v>
      </c>
      <c r="I7" s="192">
        <v>0</v>
      </c>
      <c r="J7" s="171">
        <v>0</v>
      </c>
      <c r="K7" s="192">
        <v>0</v>
      </c>
      <c r="L7" s="171">
        <v>0</v>
      </c>
      <c r="M7" s="192">
        <v>0</v>
      </c>
      <c r="N7" s="171">
        <v>0</v>
      </c>
      <c r="O7" s="192">
        <v>0</v>
      </c>
      <c r="P7" s="171">
        <v>0</v>
      </c>
      <c r="Q7" s="192">
        <v>0</v>
      </c>
      <c r="R7" s="171">
        <v>0</v>
      </c>
      <c r="S7" s="192">
        <v>7601798195</v>
      </c>
      <c r="T7" s="192">
        <v>3376569127</v>
      </c>
      <c r="U7" s="192">
        <v>4225229068</v>
      </c>
      <c r="V7" s="189"/>
      <c r="W7" s="193"/>
      <c r="X7" s="193"/>
      <c r="AA7" s="184"/>
    </row>
    <row r="8" spans="1:27" s="63" customFormat="1" ht="25.5" customHeight="1" x14ac:dyDescent="0.2">
      <c r="A8" s="172" t="s">
        <v>118</v>
      </c>
      <c r="B8" s="194" t="s">
        <v>352</v>
      </c>
      <c r="C8" s="195">
        <v>2462827206</v>
      </c>
      <c r="D8" s="195">
        <v>2318428978</v>
      </c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2">
        <v>2462827206</v>
      </c>
      <c r="T8" s="192">
        <v>144398228</v>
      </c>
      <c r="U8" s="192">
        <v>2318428978</v>
      </c>
      <c r="V8" s="197"/>
      <c r="W8" s="193"/>
      <c r="X8" s="193"/>
      <c r="AA8" s="198"/>
    </row>
    <row r="9" spans="1:27" s="63" customFormat="1" ht="25.5" customHeight="1" x14ac:dyDescent="0.2">
      <c r="A9" s="172" t="s">
        <v>119</v>
      </c>
      <c r="B9" s="222" t="s">
        <v>353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2">
        <v>0</v>
      </c>
      <c r="T9" s="192">
        <v>0</v>
      </c>
      <c r="U9" s="192">
        <v>0</v>
      </c>
      <c r="V9" s="197"/>
      <c r="W9" s="193"/>
      <c r="X9" s="193"/>
      <c r="AA9" s="198"/>
    </row>
    <row r="10" spans="1:27" s="63" customFormat="1" ht="25.5" customHeight="1" x14ac:dyDescent="0.2">
      <c r="A10" s="172" t="s">
        <v>120</v>
      </c>
      <c r="B10" s="194" t="s">
        <v>354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2">
        <v>0</v>
      </c>
      <c r="T10" s="192">
        <v>0</v>
      </c>
      <c r="U10" s="192">
        <v>0</v>
      </c>
      <c r="V10" s="197"/>
      <c r="W10" s="199"/>
      <c r="X10" s="199"/>
      <c r="AA10" s="198"/>
    </row>
    <row r="11" spans="1:27" s="63" customFormat="1" ht="25.5" customHeight="1" x14ac:dyDescent="0.2">
      <c r="A11" s="172" t="s">
        <v>121</v>
      </c>
      <c r="B11" s="194" t="s">
        <v>355</v>
      </c>
      <c r="C11" s="195">
        <v>5138970989</v>
      </c>
      <c r="D11" s="195">
        <v>1906800090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2">
        <v>5138970989</v>
      </c>
      <c r="T11" s="192">
        <v>3232170899</v>
      </c>
      <c r="U11" s="192">
        <v>1906800090</v>
      </c>
      <c r="V11" s="197"/>
      <c r="W11" s="199"/>
      <c r="X11" s="199"/>
      <c r="AA11" s="198"/>
    </row>
    <row r="12" spans="1:27" s="63" customFormat="1" ht="25.5" customHeight="1" x14ac:dyDescent="0.2">
      <c r="A12" s="172" t="s">
        <v>122</v>
      </c>
      <c r="B12" s="194" t="s">
        <v>356</v>
      </c>
      <c r="C12" s="195">
        <v>74322</v>
      </c>
      <c r="D12" s="195">
        <v>14205</v>
      </c>
      <c r="E12" s="195">
        <v>13723807</v>
      </c>
      <c r="F12" s="195">
        <v>4957615</v>
      </c>
      <c r="G12" s="195">
        <v>175402252</v>
      </c>
      <c r="H12" s="195">
        <v>14439363</v>
      </c>
      <c r="I12" s="195">
        <v>1009375832</v>
      </c>
      <c r="J12" s="195">
        <v>298623838</v>
      </c>
      <c r="K12" s="195">
        <v>1843759087</v>
      </c>
      <c r="L12" s="195">
        <v>716347165</v>
      </c>
      <c r="M12" s="195">
        <v>6240421040</v>
      </c>
      <c r="N12" s="195">
        <v>885223922</v>
      </c>
      <c r="O12" s="195">
        <v>12866752861</v>
      </c>
      <c r="P12" s="195">
        <v>2833850577</v>
      </c>
      <c r="Q12" s="195">
        <v>2185156078</v>
      </c>
      <c r="R12" s="195">
        <v>1708526005</v>
      </c>
      <c r="S12" s="192">
        <v>24334665279</v>
      </c>
      <c r="T12" s="192">
        <v>17872682589</v>
      </c>
      <c r="U12" s="192">
        <v>6461982690</v>
      </c>
      <c r="V12" s="197"/>
      <c r="W12" s="199"/>
      <c r="X12" s="199"/>
      <c r="AA12" s="198"/>
    </row>
    <row r="13" spans="1:27" s="63" customFormat="1" ht="25.5" customHeight="1" x14ac:dyDescent="0.2">
      <c r="A13" s="172" t="s">
        <v>123</v>
      </c>
      <c r="B13" s="200" t="s">
        <v>352</v>
      </c>
      <c r="C13" s="195">
        <v>47322</v>
      </c>
      <c r="D13" s="195">
        <v>14205</v>
      </c>
      <c r="E13" s="195">
        <v>13707736</v>
      </c>
      <c r="F13" s="195">
        <v>4957615</v>
      </c>
      <c r="G13" s="195">
        <v>28093386</v>
      </c>
      <c r="H13" s="195">
        <v>14439363</v>
      </c>
      <c r="I13" s="195">
        <v>305582224</v>
      </c>
      <c r="J13" s="195">
        <v>231256113</v>
      </c>
      <c r="K13" s="195">
        <v>1103360395</v>
      </c>
      <c r="L13" s="195">
        <v>697402060</v>
      </c>
      <c r="M13" s="195">
        <v>4411274822</v>
      </c>
      <c r="N13" s="195">
        <v>683797119</v>
      </c>
      <c r="O13" s="195">
        <v>8837809230</v>
      </c>
      <c r="P13" s="195">
        <v>2743394772</v>
      </c>
      <c r="Q13" s="195">
        <v>2107467772</v>
      </c>
      <c r="R13" s="195">
        <v>1708526005</v>
      </c>
      <c r="S13" s="192">
        <v>16807342887</v>
      </c>
      <c r="T13" s="192">
        <v>10723555635</v>
      </c>
      <c r="U13" s="192">
        <v>6083787252</v>
      </c>
      <c r="V13" s="197"/>
      <c r="W13" s="199"/>
      <c r="X13" s="199"/>
      <c r="AA13" s="198"/>
    </row>
    <row r="14" spans="1:27" s="63" customFormat="1" ht="25.5" customHeight="1" x14ac:dyDescent="0.2">
      <c r="A14" s="172" t="s">
        <v>124</v>
      </c>
      <c r="B14" s="200" t="s">
        <v>357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  <c r="P14" s="195">
        <v>0</v>
      </c>
      <c r="Q14" s="195">
        <v>0</v>
      </c>
      <c r="R14" s="195">
        <v>0</v>
      </c>
      <c r="S14" s="192">
        <v>0</v>
      </c>
      <c r="T14" s="192">
        <v>0</v>
      </c>
      <c r="U14" s="192">
        <v>0</v>
      </c>
      <c r="V14" s="197"/>
      <c r="W14" s="199"/>
      <c r="X14" s="199"/>
      <c r="AA14" s="198"/>
    </row>
    <row r="15" spans="1:27" s="63" customFormat="1" ht="25.5" customHeight="1" x14ac:dyDescent="0.2">
      <c r="A15" s="172" t="s">
        <v>125</v>
      </c>
      <c r="B15" s="194" t="s">
        <v>358</v>
      </c>
      <c r="C15" s="192">
        <v>4250967040</v>
      </c>
      <c r="D15" s="171">
        <v>2767526779</v>
      </c>
      <c r="E15" s="192">
        <v>0</v>
      </c>
      <c r="F15" s="171">
        <v>0</v>
      </c>
      <c r="G15" s="192">
        <v>0</v>
      </c>
      <c r="H15" s="171">
        <v>0</v>
      </c>
      <c r="I15" s="192">
        <v>0</v>
      </c>
      <c r="J15" s="171">
        <v>0</v>
      </c>
      <c r="K15" s="192">
        <v>0</v>
      </c>
      <c r="L15" s="171">
        <v>0</v>
      </c>
      <c r="M15" s="192">
        <v>0</v>
      </c>
      <c r="N15" s="171">
        <v>0</v>
      </c>
      <c r="O15" s="192">
        <v>0</v>
      </c>
      <c r="P15" s="171">
        <v>0</v>
      </c>
      <c r="Q15" s="192">
        <v>0</v>
      </c>
      <c r="R15" s="171">
        <v>0</v>
      </c>
      <c r="S15" s="192">
        <v>4250967040</v>
      </c>
      <c r="T15" s="192">
        <v>1483440261</v>
      </c>
      <c r="U15" s="192">
        <v>2767526779</v>
      </c>
      <c r="V15" s="197"/>
      <c r="W15" s="199"/>
      <c r="X15" s="199"/>
      <c r="AA15" s="198"/>
    </row>
    <row r="16" spans="1:27" s="63" customFormat="1" ht="28.5" customHeight="1" x14ac:dyDescent="0.2">
      <c r="A16" s="172" t="s">
        <v>126</v>
      </c>
      <c r="B16" s="194" t="s">
        <v>359</v>
      </c>
      <c r="C16" s="195">
        <v>3695316964</v>
      </c>
      <c r="D16" s="195">
        <v>2651431420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2">
        <v>3695316964</v>
      </c>
      <c r="T16" s="192">
        <v>1043885544</v>
      </c>
      <c r="U16" s="192">
        <v>2651431420</v>
      </c>
      <c r="V16" s="197"/>
      <c r="W16" s="199"/>
      <c r="X16" s="199"/>
      <c r="AA16" s="198"/>
    </row>
    <row r="17" spans="1:27" s="63" customFormat="1" ht="28.5" customHeight="1" x14ac:dyDescent="0.2">
      <c r="A17" s="172" t="s">
        <v>127</v>
      </c>
      <c r="B17" s="194" t="s">
        <v>360</v>
      </c>
      <c r="C17" s="195">
        <v>30678705</v>
      </c>
      <c r="D17" s="195">
        <v>5242129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2">
        <v>30678705</v>
      </c>
      <c r="T17" s="192">
        <v>25436576</v>
      </c>
      <c r="U17" s="192">
        <v>5242129</v>
      </c>
      <c r="V17" s="197"/>
      <c r="W17" s="199"/>
      <c r="X17" s="199"/>
      <c r="AA17" s="198"/>
    </row>
    <row r="18" spans="1:27" s="63" customFormat="1" ht="25.5" customHeight="1" x14ac:dyDescent="0.2">
      <c r="A18" s="172" t="s">
        <v>128</v>
      </c>
      <c r="B18" s="194" t="s">
        <v>361</v>
      </c>
      <c r="C18" s="195">
        <v>48283528</v>
      </c>
      <c r="D18" s="195">
        <v>48283528</v>
      </c>
      <c r="E18" s="195"/>
      <c r="F18" s="195"/>
      <c r="G18" s="195"/>
      <c r="H18" s="195"/>
      <c r="I18" s="196"/>
      <c r="J18" s="195"/>
      <c r="K18" s="195"/>
      <c r="L18" s="195"/>
      <c r="M18" s="195"/>
      <c r="N18" s="195"/>
      <c r="O18" s="195"/>
      <c r="P18" s="195"/>
      <c r="Q18" s="195"/>
      <c r="R18" s="195"/>
      <c r="S18" s="192">
        <v>48283528</v>
      </c>
      <c r="T18" s="192">
        <v>0</v>
      </c>
      <c r="U18" s="192">
        <v>48283528</v>
      </c>
      <c r="V18" s="197"/>
      <c r="W18" s="199"/>
      <c r="X18" s="199"/>
      <c r="AA18" s="198"/>
    </row>
    <row r="19" spans="1:27" s="63" customFormat="1" ht="25.5" customHeight="1" x14ac:dyDescent="0.2">
      <c r="A19" s="172" t="s">
        <v>129</v>
      </c>
      <c r="B19" s="194" t="s">
        <v>319</v>
      </c>
      <c r="C19" s="195">
        <v>476687843</v>
      </c>
      <c r="D19" s="195">
        <v>62569702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2">
        <v>476687843</v>
      </c>
      <c r="T19" s="192">
        <v>414118141</v>
      </c>
      <c r="U19" s="192">
        <v>62569702</v>
      </c>
      <c r="V19" s="197"/>
      <c r="W19" s="199"/>
      <c r="X19" s="199"/>
      <c r="AA19" s="198"/>
    </row>
    <row r="20" spans="1:27" s="63" customFormat="1" ht="25.5" customHeight="1" x14ac:dyDescent="0.2">
      <c r="A20" s="172" t="s">
        <v>130</v>
      </c>
      <c r="B20" s="201" t="s">
        <v>362</v>
      </c>
      <c r="C20" s="171">
        <v>11852839557</v>
      </c>
      <c r="D20" s="171">
        <v>6992770052</v>
      </c>
      <c r="E20" s="171">
        <v>13723807</v>
      </c>
      <c r="F20" s="171">
        <v>4957615</v>
      </c>
      <c r="G20" s="171">
        <v>175402252</v>
      </c>
      <c r="H20" s="171">
        <v>14439363</v>
      </c>
      <c r="I20" s="171">
        <v>1009375832</v>
      </c>
      <c r="J20" s="171">
        <v>298623838</v>
      </c>
      <c r="K20" s="171">
        <v>1843759087</v>
      </c>
      <c r="L20" s="171">
        <v>716347165</v>
      </c>
      <c r="M20" s="171">
        <v>6240421040</v>
      </c>
      <c r="N20" s="171">
        <v>885223922</v>
      </c>
      <c r="O20" s="171">
        <v>12866752861</v>
      </c>
      <c r="P20" s="171">
        <v>2833850577</v>
      </c>
      <c r="Q20" s="171">
        <v>2185156078</v>
      </c>
      <c r="R20" s="171">
        <v>1708526005</v>
      </c>
      <c r="S20" s="192">
        <v>36187430514</v>
      </c>
      <c r="T20" s="192">
        <v>22732691977</v>
      </c>
      <c r="U20" s="192">
        <v>13454738537</v>
      </c>
      <c r="V20" s="197">
        <v>0.15</v>
      </c>
      <c r="W20" s="199">
        <v>5428114577.0999994</v>
      </c>
      <c r="X20" s="199">
        <v>2018210780.55</v>
      </c>
      <c r="Y20" s="202">
        <v>36356821298</v>
      </c>
      <c r="Z20" s="202">
        <v>22473686449</v>
      </c>
      <c r="AA20" s="202">
        <v>13883134849</v>
      </c>
    </row>
    <row r="21" spans="1:27" s="63" customFormat="1" ht="25.5" customHeight="1" x14ac:dyDescent="0.2">
      <c r="A21" s="172" t="s">
        <v>12</v>
      </c>
      <c r="B21" s="194" t="s">
        <v>189</v>
      </c>
      <c r="C21" s="195">
        <v>3330</v>
      </c>
      <c r="D21" s="195">
        <v>0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2">
        <v>3330</v>
      </c>
      <c r="T21" s="192">
        <v>3330</v>
      </c>
      <c r="U21" s="192">
        <v>0</v>
      </c>
      <c r="V21" s="197">
        <v>1</v>
      </c>
      <c r="W21" s="199">
        <v>0</v>
      </c>
      <c r="X21" s="199">
        <v>0</v>
      </c>
      <c r="Y21" s="198">
        <v>0</v>
      </c>
      <c r="Z21" s="198">
        <v>0</v>
      </c>
      <c r="AA21" s="198">
        <v>0</v>
      </c>
    </row>
    <row r="22" spans="1:27" s="63" customFormat="1" ht="43.5" customHeight="1" x14ac:dyDescent="0.2">
      <c r="A22" s="172" t="s">
        <v>131</v>
      </c>
      <c r="B22" s="194" t="s">
        <v>363</v>
      </c>
      <c r="C22" s="195">
        <v>3330</v>
      </c>
      <c r="D22" s="195">
        <v>0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71">
        <v>3330</v>
      </c>
      <c r="T22" s="171">
        <v>3330</v>
      </c>
      <c r="U22" s="171">
        <v>0</v>
      </c>
      <c r="V22" s="197"/>
      <c r="W22" s="199"/>
      <c r="X22" s="199"/>
      <c r="Y22" s="198"/>
      <c r="Z22" s="198"/>
      <c r="AA22" s="198"/>
    </row>
    <row r="23" spans="1:27" s="63" customFormat="1" ht="25.5" customHeight="1" x14ac:dyDescent="0.2">
      <c r="A23" s="172" t="s">
        <v>14</v>
      </c>
      <c r="B23" s="194" t="s">
        <v>190</v>
      </c>
      <c r="C23" s="171">
        <v>293835789</v>
      </c>
      <c r="D23" s="171">
        <v>256783150</v>
      </c>
      <c r="E23" s="171">
        <v>1170000000</v>
      </c>
      <c r="F23" s="171">
        <v>0</v>
      </c>
      <c r="G23" s="171">
        <v>0</v>
      </c>
      <c r="H23" s="171">
        <v>0</v>
      </c>
      <c r="I23" s="171">
        <v>688262</v>
      </c>
      <c r="J23" s="171">
        <v>0</v>
      </c>
      <c r="K23" s="171">
        <v>0</v>
      </c>
      <c r="L23" s="171">
        <v>0</v>
      </c>
      <c r="M23" s="171">
        <v>238262</v>
      </c>
      <c r="N23" s="171">
        <v>0</v>
      </c>
      <c r="O23" s="171">
        <v>1376523</v>
      </c>
      <c r="P23" s="171">
        <v>0</v>
      </c>
      <c r="Q23" s="171">
        <v>474281</v>
      </c>
      <c r="R23" s="171">
        <v>0</v>
      </c>
      <c r="S23" s="171">
        <v>1466613117</v>
      </c>
      <c r="T23" s="171">
        <v>1209829967</v>
      </c>
      <c r="U23" s="171">
        <v>256783150</v>
      </c>
      <c r="V23" s="197"/>
      <c r="W23" s="199"/>
      <c r="X23" s="199"/>
      <c r="AA23" s="198"/>
    </row>
    <row r="24" spans="1:27" s="63" customFormat="1" ht="27.75" customHeight="1" x14ac:dyDescent="0.2">
      <c r="A24" s="172" t="s">
        <v>32</v>
      </c>
      <c r="B24" s="194" t="s">
        <v>364</v>
      </c>
      <c r="C24" s="195">
        <v>283833556</v>
      </c>
      <c r="D24" s="195">
        <v>256782211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>
        <v>283833556</v>
      </c>
      <c r="T24" s="171">
        <v>27051345</v>
      </c>
      <c r="U24" s="171">
        <v>256782211</v>
      </c>
      <c r="V24" s="197">
        <v>1</v>
      </c>
      <c r="W24" s="199">
        <v>274592398</v>
      </c>
      <c r="X24" s="199">
        <v>247541053</v>
      </c>
      <c r="AA24" s="198"/>
    </row>
    <row r="25" spans="1:27" s="63" customFormat="1" ht="27.75" customHeight="1" x14ac:dyDescent="0.2">
      <c r="A25" s="172" t="s">
        <v>132</v>
      </c>
      <c r="B25" s="194" t="s">
        <v>365</v>
      </c>
      <c r="C25" s="195">
        <v>9241158</v>
      </c>
      <c r="D25" s="195">
        <v>9241158</v>
      </c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>
        <v>9241158</v>
      </c>
      <c r="T25" s="171">
        <v>0</v>
      </c>
      <c r="U25" s="171">
        <v>9241158</v>
      </c>
      <c r="V25" s="197">
        <v>1</v>
      </c>
      <c r="W25" s="199">
        <v>9241158</v>
      </c>
      <c r="X25" s="199">
        <v>9241158</v>
      </c>
      <c r="AA25" s="198"/>
    </row>
    <row r="26" spans="1:27" s="63" customFormat="1" ht="25.5" customHeight="1" x14ac:dyDescent="0.2">
      <c r="A26" s="172" t="s">
        <v>33</v>
      </c>
      <c r="B26" s="194" t="s">
        <v>366</v>
      </c>
      <c r="C26" s="195">
        <v>0</v>
      </c>
      <c r="D26" s="195">
        <v>0</v>
      </c>
      <c r="E26" s="195">
        <v>1170000000</v>
      </c>
      <c r="F26" s="195">
        <v>0</v>
      </c>
      <c r="G26" s="195">
        <v>0</v>
      </c>
      <c r="H26" s="195">
        <v>0</v>
      </c>
      <c r="I26" s="195">
        <v>688262</v>
      </c>
      <c r="J26" s="195">
        <v>0</v>
      </c>
      <c r="K26" s="195">
        <v>0</v>
      </c>
      <c r="L26" s="195">
        <v>0</v>
      </c>
      <c r="M26" s="195">
        <v>238262</v>
      </c>
      <c r="N26" s="195">
        <v>0</v>
      </c>
      <c r="O26" s="195">
        <v>1376523</v>
      </c>
      <c r="P26" s="195">
        <v>0</v>
      </c>
      <c r="Q26" s="195">
        <v>474281</v>
      </c>
      <c r="R26" s="195">
        <v>0</v>
      </c>
      <c r="S26" s="171">
        <v>1172777328</v>
      </c>
      <c r="T26" s="171">
        <v>1172777328</v>
      </c>
      <c r="U26" s="171">
        <v>0</v>
      </c>
      <c r="V26" s="197">
        <v>1</v>
      </c>
      <c r="W26" s="199">
        <v>1170000000</v>
      </c>
      <c r="X26" s="199">
        <v>0</v>
      </c>
      <c r="AA26" s="198"/>
    </row>
    <row r="27" spans="1:27" s="63" customFormat="1" ht="25.5" customHeight="1" x14ac:dyDescent="0.2">
      <c r="A27" s="172" t="s">
        <v>95</v>
      </c>
      <c r="B27" s="194" t="s">
        <v>367</v>
      </c>
      <c r="C27" s="195">
        <v>10002233</v>
      </c>
      <c r="D27" s="195">
        <v>939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71">
        <v>10002233</v>
      </c>
      <c r="T27" s="171">
        <v>10001294</v>
      </c>
      <c r="U27" s="171">
        <v>939</v>
      </c>
      <c r="V27" s="197">
        <v>1</v>
      </c>
      <c r="W27" s="199">
        <v>10002233</v>
      </c>
      <c r="X27" s="199">
        <v>939</v>
      </c>
      <c r="AA27" s="198"/>
    </row>
    <row r="28" spans="1:27" s="63" customFormat="1" ht="25.5" customHeight="1" x14ac:dyDescent="0.2">
      <c r="A28" s="172" t="s">
        <v>97</v>
      </c>
      <c r="B28" s="194" t="s">
        <v>311</v>
      </c>
      <c r="C28" s="195">
        <v>0</v>
      </c>
      <c r="D28" s="195">
        <v>0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71">
        <v>0</v>
      </c>
      <c r="T28" s="171">
        <v>0</v>
      </c>
      <c r="U28" s="171">
        <v>0</v>
      </c>
      <c r="V28" s="197">
        <v>1</v>
      </c>
      <c r="W28" s="199">
        <v>0</v>
      </c>
      <c r="X28" s="199">
        <v>0</v>
      </c>
      <c r="AA28" s="198"/>
    </row>
    <row r="29" spans="1:27" s="63" customFormat="1" ht="25.5" customHeight="1" x14ac:dyDescent="0.2">
      <c r="A29" s="172" t="s">
        <v>15</v>
      </c>
      <c r="B29" s="194" t="s">
        <v>368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71">
        <v>0</v>
      </c>
      <c r="T29" s="171">
        <v>0</v>
      </c>
      <c r="U29" s="171">
        <v>0</v>
      </c>
      <c r="V29" s="197">
        <v>1</v>
      </c>
      <c r="W29" s="199">
        <v>0</v>
      </c>
      <c r="X29" s="199">
        <v>0</v>
      </c>
      <c r="AA29" s="198"/>
    </row>
    <row r="30" spans="1:27" s="63" customFormat="1" ht="25.5" customHeight="1" x14ac:dyDescent="0.2">
      <c r="A30" s="172" t="s">
        <v>16</v>
      </c>
      <c r="B30" s="194" t="s">
        <v>192</v>
      </c>
      <c r="C30" s="195">
        <v>0</v>
      </c>
      <c r="D30" s="195">
        <v>0</v>
      </c>
      <c r="E30" s="195">
        <v>268391</v>
      </c>
      <c r="F30" s="195">
        <v>0</v>
      </c>
      <c r="G30" s="195">
        <v>7749654</v>
      </c>
      <c r="H30" s="195">
        <v>5866278</v>
      </c>
      <c r="I30" s="195">
        <v>362583907</v>
      </c>
      <c r="J30" s="195">
        <v>361853410</v>
      </c>
      <c r="K30" s="195">
        <v>55065743</v>
      </c>
      <c r="L30" s="195">
        <v>53612768</v>
      </c>
      <c r="M30" s="195">
        <v>116101334</v>
      </c>
      <c r="N30" s="195">
        <v>98236966</v>
      </c>
      <c r="O30" s="195">
        <v>892046631</v>
      </c>
      <c r="P30" s="195">
        <v>409258368</v>
      </c>
      <c r="Q30" s="195">
        <v>126221943</v>
      </c>
      <c r="R30" s="195">
        <v>88649264</v>
      </c>
      <c r="S30" s="171">
        <v>1560037603</v>
      </c>
      <c r="T30" s="171">
        <v>542560549</v>
      </c>
      <c r="U30" s="171">
        <v>1017477054</v>
      </c>
      <c r="V30" s="197">
        <v>0.05</v>
      </c>
      <c r="W30" s="199">
        <v>78001880.150000006</v>
      </c>
      <c r="X30" s="199">
        <v>50873852.700000003</v>
      </c>
      <c r="AA30" s="198"/>
    </row>
    <row r="31" spans="1:27" s="63" customFormat="1" ht="25.5" customHeight="1" x14ac:dyDescent="0.2">
      <c r="A31" s="172" t="s">
        <v>17</v>
      </c>
      <c r="B31" s="194" t="s">
        <v>193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71">
        <v>0</v>
      </c>
      <c r="T31" s="171">
        <v>0</v>
      </c>
      <c r="U31" s="171">
        <v>0</v>
      </c>
      <c r="V31" s="197">
        <v>1</v>
      </c>
      <c r="W31" s="199">
        <v>0</v>
      </c>
      <c r="X31" s="199">
        <v>0</v>
      </c>
      <c r="AA31" s="198"/>
    </row>
    <row r="32" spans="1:27" s="63" customFormat="1" ht="25.5" customHeight="1" x14ac:dyDescent="0.2">
      <c r="A32" s="172" t="s">
        <v>18</v>
      </c>
      <c r="B32" s="194" t="s">
        <v>194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1714332179</v>
      </c>
      <c r="R32" s="195">
        <v>1558876274</v>
      </c>
      <c r="S32" s="171">
        <v>1714332179</v>
      </c>
      <c r="T32" s="171">
        <v>155455905</v>
      </c>
      <c r="U32" s="171">
        <v>1558876274</v>
      </c>
      <c r="V32" s="197">
        <v>1</v>
      </c>
      <c r="W32" s="199">
        <v>0</v>
      </c>
      <c r="X32" s="199">
        <v>0</v>
      </c>
      <c r="AA32" s="198"/>
    </row>
    <row r="33" spans="1:27" s="63" customFormat="1" ht="28.5" customHeight="1" x14ac:dyDescent="0.2">
      <c r="A33" s="172" t="s">
        <v>22</v>
      </c>
      <c r="B33" s="203" t="s">
        <v>369</v>
      </c>
      <c r="C33" s="171">
        <v>0</v>
      </c>
      <c r="D33" s="171">
        <v>0</v>
      </c>
      <c r="E33" s="171">
        <v>0</v>
      </c>
      <c r="F33" s="171">
        <v>0</v>
      </c>
      <c r="G33" s="171">
        <v>0</v>
      </c>
      <c r="H33" s="171">
        <v>0</v>
      </c>
      <c r="I33" s="171">
        <v>0</v>
      </c>
      <c r="J33" s="171">
        <v>0</v>
      </c>
      <c r="K33" s="171">
        <v>0</v>
      </c>
      <c r="L33" s="171">
        <v>0</v>
      </c>
      <c r="M33" s="171">
        <v>0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0</v>
      </c>
      <c r="V33" s="197"/>
      <c r="W33" s="199"/>
      <c r="X33" s="199"/>
      <c r="AA33" s="198"/>
    </row>
    <row r="34" spans="1:27" s="63" customFormat="1" ht="27" customHeight="1" x14ac:dyDescent="0.2">
      <c r="A34" s="172" t="s">
        <v>44</v>
      </c>
      <c r="B34" s="223" t="s">
        <v>370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71">
        <v>0</v>
      </c>
      <c r="T34" s="171">
        <v>0</v>
      </c>
      <c r="U34" s="171">
        <v>0</v>
      </c>
      <c r="V34" s="197">
        <v>1</v>
      </c>
      <c r="W34" s="199">
        <v>0</v>
      </c>
      <c r="X34" s="199">
        <v>0</v>
      </c>
      <c r="AA34" s="198"/>
    </row>
    <row r="35" spans="1:27" s="63" customFormat="1" ht="27" customHeight="1" x14ac:dyDescent="0.2">
      <c r="A35" s="172" t="s">
        <v>45</v>
      </c>
      <c r="B35" s="223" t="s">
        <v>371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71">
        <v>0</v>
      </c>
      <c r="T35" s="171">
        <v>0</v>
      </c>
      <c r="U35" s="171">
        <v>0</v>
      </c>
      <c r="V35" s="197">
        <v>1</v>
      </c>
      <c r="W35" s="199">
        <v>0</v>
      </c>
      <c r="X35" s="199">
        <v>0</v>
      </c>
      <c r="AA35" s="198"/>
    </row>
    <row r="36" spans="1:27" s="63" customFormat="1" ht="25.5" x14ac:dyDescent="0.2">
      <c r="A36" s="172" t="s">
        <v>23</v>
      </c>
      <c r="B36" s="194" t="s">
        <v>372</v>
      </c>
      <c r="C36" s="195">
        <v>493113929</v>
      </c>
      <c r="D36" s="195">
        <v>11554686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2">
        <v>493113929</v>
      </c>
      <c r="T36" s="192">
        <v>481559243</v>
      </c>
      <c r="U36" s="192">
        <v>11554686</v>
      </c>
      <c r="V36" s="197">
        <v>1</v>
      </c>
      <c r="W36" s="199">
        <v>493113929</v>
      </c>
      <c r="X36" s="199">
        <v>11554686</v>
      </c>
      <c r="AA36" s="198"/>
    </row>
    <row r="37" spans="1:27" s="63" customFormat="1" ht="25.5" customHeight="1" x14ac:dyDescent="0.2">
      <c r="A37" s="172" t="s">
        <v>24</v>
      </c>
      <c r="B37" s="194" t="s">
        <v>373</v>
      </c>
      <c r="C37" s="195">
        <v>219094756</v>
      </c>
      <c r="D37" s="195">
        <v>211757706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2">
        <v>219094756</v>
      </c>
      <c r="T37" s="192">
        <v>7337050</v>
      </c>
      <c r="U37" s="192">
        <v>211757706</v>
      </c>
      <c r="V37" s="197">
        <v>1</v>
      </c>
      <c r="W37" s="199">
        <v>219094756</v>
      </c>
      <c r="X37" s="199">
        <v>211757706</v>
      </c>
      <c r="AA37" s="198"/>
    </row>
    <row r="38" spans="1:27" s="63" customFormat="1" ht="25.5" customHeight="1" x14ac:dyDescent="0.2">
      <c r="A38" s="172" t="s">
        <v>133</v>
      </c>
      <c r="B38" s="194" t="s">
        <v>333</v>
      </c>
      <c r="C38" s="195">
        <v>58811</v>
      </c>
      <c r="D38" s="195">
        <v>47281</v>
      </c>
      <c r="E38" s="195">
        <v>21216011</v>
      </c>
      <c r="F38" s="195">
        <v>2276779</v>
      </c>
      <c r="G38" s="195">
        <v>54352784</v>
      </c>
      <c r="H38" s="195">
        <v>16612119</v>
      </c>
      <c r="I38" s="195">
        <v>8169604</v>
      </c>
      <c r="J38" s="195">
        <v>1712050</v>
      </c>
      <c r="K38" s="195">
        <v>0</v>
      </c>
      <c r="L38" s="195">
        <v>0</v>
      </c>
      <c r="M38" s="195">
        <v>1476602</v>
      </c>
      <c r="N38" s="195">
        <v>1476602</v>
      </c>
      <c r="O38" s="195">
        <v>5275</v>
      </c>
      <c r="P38" s="195">
        <v>5275</v>
      </c>
      <c r="Q38" s="195"/>
      <c r="R38" s="195"/>
      <c r="S38" s="192">
        <v>85279087</v>
      </c>
      <c r="T38" s="192">
        <v>63148981</v>
      </c>
      <c r="U38" s="192">
        <v>22130106</v>
      </c>
      <c r="V38" s="197"/>
      <c r="W38" s="199">
        <v>75627606</v>
      </c>
      <c r="X38" s="199">
        <v>18936179</v>
      </c>
      <c r="AA38" s="198"/>
    </row>
    <row r="39" spans="1:27" s="63" customFormat="1" ht="27.75" customHeight="1" x14ac:dyDescent="0.2">
      <c r="A39" s="172" t="s">
        <v>48</v>
      </c>
      <c r="B39" s="194" t="s">
        <v>375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2">
        <v>0</v>
      </c>
      <c r="T39" s="192">
        <v>0</v>
      </c>
      <c r="U39" s="192">
        <v>0</v>
      </c>
      <c r="V39" s="197"/>
      <c r="W39" s="199">
        <v>0</v>
      </c>
      <c r="X39" s="199">
        <v>0</v>
      </c>
      <c r="AA39" s="198"/>
    </row>
    <row r="40" spans="1:27" s="63" customFormat="1" ht="27.75" customHeight="1" x14ac:dyDescent="0.2">
      <c r="A40" s="172" t="s">
        <v>49</v>
      </c>
      <c r="B40" s="194" t="s">
        <v>376</v>
      </c>
      <c r="C40" s="195"/>
      <c r="D40" s="195"/>
      <c r="E40" s="195">
        <v>910727</v>
      </c>
      <c r="F40" s="195">
        <v>266343</v>
      </c>
      <c r="G40" s="195">
        <v>1759359</v>
      </c>
      <c r="H40" s="195">
        <v>318787</v>
      </c>
      <c r="I40" s="195">
        <v>1785362</v>
      </c>
      <c r="J40" s="195">
        <v>1149745</v>
      </c>
      <c r="K40" s="195">
        <v>0</v>
      </c>
      <c r="L40" s="195">
        <v>0</v>
      </c>
      <c r="M40" s="195">
        <v>187784</v>
      </c>
      <c r="N40" s="195">
        <v>187784</v>
      </c>
      <c r="O40" s="195">
        <v>0</v>
      </c>
      <c r="P40" s="195">
        <v>0</v>
      </c>
      <c r="Q40" s="195"/>
      <c r="R40" s="195"/>
      <c r="S40" s="192">
        <v>4643232</v>
      </c>
      <c r="T40" s="192">
        <v>2720573</v>
      </c>
      <c r="U40" s="192">
        <v>1922659</v>
      </c>
      <c r="V40" s="197"/>
      <c r="W40" s="199">
        <v>2670086</v>
      </c>
      <c r="X40" s="199">
        <v>585130</v>
      </c>
      <c r="AA40" s="198"/>
    </row>
    <row r="41" spans="1:27" s="63" customFormat="1" ht="25.5" customHeight="1" x14ac:dyDescent="0.2">
      <c r="A41" s="172" t="s">
        <v>134</v>
      </c>
      <c r="B41" s="194" t="s">
        <v>199</v>
      </c>
      <c r="C41" s="195">
        <v>595373066</v>
      </c>
      <c r="D41" s="195">
        <v>155698622</v>
      </c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2">
        <v>595373066</v>
      </c>
      <c r="T41" s="192">
        <v>439674444</v>
      </c>
      <c r="U41" s="192">
        <v>155698622</v>
      </c>
      <c r="V41" s="197">
        <v>1</v>
      </c>
      <c r="W41" s="199">
        <v>595373066</v>
      </c>
      <c r="X41" s="199">
        <v>155698622</v>
      </c>
    </row>
    <row r="42" spans="1:27" s="208" customFormat="1" ht="24.75" customHeight="1" x14ac:dyDescent="0.2">
      <c r="A42" s="172" t="s">
        <v>113</v>
      </c>
      <c r="B42" s="201" t="s">
        <v>374</v>
      </c>
      <c r="C42" s="204">
        <v>13454319238</v>
      </c>
      <c r="D42" s="204">
        <v>7628611497</v>
      </c>
      <c r="E42" s="204">
        <v>1206118936</v>
      </c>
      <c r="F42" s="204">
        <v>7500737</v>
      </c>
      <c r="G42" s="204">
        <v>239264049</v>
      </c>
      <c r="H42" s="204">
        <v>37236547</v>
      </c>
      <c r="I42" s="204">
        <v>1382602967</v>
      </c>
      <c r="J42" s="204">
        <v>663339043</v>
      </c>
      <c r="K42" s="204">
        <v>1898824830</v>
      </c>
      <c r="L42" s="204">
        <v>769959933</v>
      </c>
      <c r="M42" s="204">
        <v>6358425022</v>
      </c>
      <c r="N42" s="204">
        <v>985125274</v>
      </c>
      <c r="O42" s="204">
        <v>13760181290</v>
      </c>
      <c r="P42" s="204">
        <v>3243114220</v>
      </c>
      <c r="Q42" s="204">
        <v>4026184481</v>
      </c>
      <c r="R42" s="204">
        <v>3356051543</v>
      </c>
      <c r="S42" s="204">
        <v>42325920813</v>
      </c>
      <c r="T42" s="204">
        <v>25634982019</v>
      </c>
      <c r="U42" s="204">
        <v>16690938794</v>
      </c>
      <c r="V42" s="205" t="s">
        <v>135</v>
      </c>
      <c r="W42" s="206">
        <v>8355831689.249999</v>
      </c>
      <c r="X42" s="206">
        <v>2724400106.25</v>
      </c>
      <c r="Y42" s="207">
        <v>40977438182</v>
      </c>
      <c r="Z42" s="207">
        <v>24302103073</v>
      </c>
      <c r="AA42" s="207">
        <v>16675335109</v>
      </c>
    </row>
    <row r="43" spans="1:27" s="63" customFormat="1" x14ac:dyDescent="0.2">
      <c r="A43" s="172"/>
      <c r="B43" s="173" t="s">
        <v>377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71">
        <v>0</v>
      </c>
      <c r="T43" s="171">
        <v>0</v>
      </c>
      <c r="U43" s="171">
        <v>0</v>
      </c>
      <c r="V43" s="197"/>
      <c r="W43" s="199"/>
      <c r="X43" s="199"/>
      <c r="Y43" s="198">
        <v>0</v>
      </c>
      <c r="Z43" s="198">
        <v>0</v>
      </c>
      <c r="AA43" s="198">
        <v>0</v>
      </c>
    </row>
    <row r="44" spans="1:27" s="63" customFormat="1" ht="25.5" x14ac:dyDescent="0.2">
      <c r="A44" s="172"/>
      <c r="B44" s="209" t="s">
        <v>378</v>
      </c>
      <c r="C44" s="171">
        <v>0</v>
      </c>
      <c r="D44" s="171">
        <v>0</v>
      </c>
      <c r="E44" s="171">
        <v>33781.704890000001</v>
      </c>
      <c r="F44" s="171">
        <v>0</v>
      </c>
      <c r="G44" s="171">
        <v>6090077</v>
      </c>
      <c r="H44" s="171">
        <v>5866278.0749105997</v>
      </c>
      <c r="I44" s="171">
        <v>457876373</v>
      </c>
      <c r="J44" s="171">
        <v>0</v>
      </c>
      <c r="K44" s="171">
        <v>426293636.30066013</v>
      </c>
      <c r="L44" s="171">
        <v>0</v>
      </c>
      <c r="M44" s="171">
        <v>460554874.12176031</v>
      </c>
      <c r="N44" s="171">
        <v>82644416</v>
      </c>
      <c r="O44" s="171">
        <v>5909619.0404201131</v>
      </c>
      <c r="P44" s="171">
        <v>-3.7252902984619141E-9</v>
      </c>
      <c r="Q44" s="171">
        <v>132884171.84240976</v>
      </c>
      <c r="R44" s="171">
        <v>37706514.799999997</v>
      </c>
      <c r="S44" s="171">
        <v>1489642533.0101404</v>
      </c>
      <c r="T44" s="171">
        <v>1363425324.1352298</v>
      </c>
      <c r="U44" s="171">
        <v>126217208.87491059</v>
      </c>
      <c r="V44" s="197"/>
      <c r="W44" s="199"/>
      <c r="X44" s="199"/>
      <c r="AA44" s="198"/>
    </row>
    <row r="45" spans="1:27" s="63" customFormat="1" ht="20.25" customHeight="1" x14ac:dyDescent="0.2">
      <c r="A45" s="172"/>
      <c r="B45" s="210" t="s">
        <v>379</v>
      </c>
      <c r="C45" s="195"/>
      <c r="D45" s="195"/>
      <c r="E45" s="195">
        <v>17712</v>
      </c>
      <c r="F45" s="195">
        <v>0</v>
      </c>
      <c r="G45" s="195">
        <v>6090077</v>
      </c>
      <c r="H45" s="195">
        <v>5866278.0749105997</v>
      </c>
      <c r="I45" s="195">
        <v>443143</v>
      </c>
      <c r="J45" s="195">
        <v>0</v>
      </c>
      <c r="K45" s="195">
        <v>667807</v>
      </c>
      <c r="L45" s="195">
        <v>0</v>
      </c>
      <c r="M45" s="195">
        <v>84190091.658670604</v>
      </c>
      <c r="N45" s="195">
        <v>82644416</v>
      </c>
      <c r="O45" s="195">
        <v>2866398.0856299847</v>
      </c>
      <c r="P45" s="195">
        <v>-3.7252902984619141E-9</v>
      </c>
      <c r="Q45" s="195">
        <v>57119541.840809733</v>
      </c>
      <c r="R45" s="195">
        <v>37706514.799999997</v>
      </c>
      <c r="S45" s="171">
        <v>151394770.58511031</v>
      </c>
      <c r="T45" s="171">
        <v>25177561.710199714</v>
      </c>
      <c r="U45" s="171">
        <v>126217208.87491059</v>
      </c>
      <c r="V45" s="197"/>
      <c r="W45" s="199"/>
      <c r="X45" s="199"/>
      <c r="AA45" s="198"/>
    </row>
    <row r="46" spans="1:27" s="63" customFormat="1" ht="20.25" customHeight="1" x14ac:dyDescent="0.2">
      <c r="A46" s="172"/>
      <c r="B46" s="210" t="s">
        <v>380</v>
      </c>
      <c r="C46" s="195"/>
      <c r="D46" s="195"/>
      <c r="E46" s="195">
        <v>16069.704890000001</v>
      </c>
      <c r="F46" s="195">
        <v>0</v>
      </c>
      <c r="G46" s="195">
        <v>0</v>
      </c>
      <c r="H46" s="195">
        <v>0</v>
      </c>
      <c r="I46" s="195">
        <v>457433230</v>
      </c>
      <c r="J46" s="195">
        <v>0</v>
      </c>
      <c r="K46" s="195">
        <v>425625829.30066013</v>
      </c>
      <c r="L46" s="195">
        <v>0</v>
      </c>
      <c r="M46" s="195">
        <v>376364782.4630897</v>
      </c>
      <c r="N46" s="195">
        <v>0</v>
      </c>
      <c r="O46" s="195">
        <v>3043220.9547901279</v>
      </c>
      <c r="P46" s="195">
        <v>0</v>
      </c>
      <c r="Q46" s="195">
        <v>75764630.001600027</v>
      </c>
      <c r="R46" s="195">
        <v>0</v>
      </c>
      <c r="S46" s="171">
        <v>1338247762.42503</v>
      </c>
      <c r="T46" s="171">
        <v>1338247762.42503</v>
      </c>
      <c r="U46" s="171">
        <v>0</v>
      </c>
      <c r="V46" s="197"/>
      <c r="W46" s="199"/>
      <c r="X46" s="199"/>
      <c r="Y46" s="63" t="s">
        <v>136</v>
      </c>
      <c r="AA46" s="198"/>
    </row>
    <row r="47" spans="1:27" s="63" customFormat="1" x14ac:dyDescent="0.2">
      <c r="A47" s="172"/>
      <c r="B47" s="209" t="s">
        <v>381</v>
      </c>
      <c r="C47" s="171">
        <v>0</v>
      </c>
      <c r="D47" s="171">
        <v>0</v>
      </c>
      <c r="E47" s="171">
        <v>25632.326710000001</v>
      </c>
      <c r="F47" s="171">
        <v>0</v>
      </c>
      <c r="G47" s="171">
        <v>0</v>
      </c>
      <c r="H47" s="171">
        <v>0</v>
      </c>
      <c r="I47" s="171">
        <v>287355</v>
      </c>
      <c r="J47" s="171">
        <v>0</v>
      </c>
      <c r="K47" s="171">
        <v>785168</v>
      </c>
      <c r="L47" s="171">
        <v>0</v>
      </c>
      <c r="M47" s="171">
        <v>1806425.9022800003</v>
      </c>
      <c r="N47" s="171">
        <v>0</v>
      </c>
      <c r="O47" s="171">
        <v>3140671.5297600036</v>
      </c>
      <c r="P47" s="171">
        <v>0</v>
      </c>
      <c r="Q47" s="171">
        <v>18159652.091090024</v>
      </c>
      <c r="R47" s="171">
        <v>0</v>
      </c>
      <c r="S47" s="171">
        <v>24204904.849840026</v>
      </c>
      <c r="T47" s="171">
        <v>24204904.849840026</v>
      </c>
      <c r="U47" s="171">
        <v>0</v>
      </c>
      <c r="V47" s="197"/>
      <c r="W47" s="199"/>
      <c r="X47" s="199"/>
      <c r="AA47" s="198"/>
    </row>
    <row r="48" spans="1:27" s="63" customFormat="1" ht="20.25" customHeight="1" x14ac:dyDescent="0.2">
      <c r="A48" s="172"/>
      <c r="B48" s="210" t="s">
        <v>379</v>
      </c>
      <c r="C48" s="195"/>
      <c r="D48" s="195"/>
      <c r="E48" s="195">
        <v>25632.326710000001</v>
      </c>
      <c r="F48" s="195">
        <v>0</v>
      </c>
      <c r="G48" s="195">
        <v>0</v>
      </c>
      <c r="H48" s="195">
        <v>0</v>
      </c>
      <c r="I48" s="195">
        <v>287355</v>
      </c>
      <c r="J48" s="195">
        <v>0</v>
      </c>
      <c r="K48" s="195">
        <v>785168</v>
      </c>
      <c r="L48" s="195">
        <v>0</v>
      </c>
      <c r="M48" s="195">
        <v>1806425.9022800003</v>
      </c>
      <c r="N48" s="195">
        <v>0</v>
      </c>
      <c r="O48" s="195">
        <v>3140671.5297600036</v>
      </c>
      <c r="P48" s="195">
        <v>0</v>
      </c>
      <c r="Q48" s="195">
        <v>18159652.091090024</v>
      </c>
      <c r="R48" s="195">
        <v>0</v>
      </c>
      <c r="S48" s="171">
        <v>24204904.849840026</v>
      </c>
      <c r="T48" s="171">
        <v>24204904.849840026</v>
      </c>
      <c r="U48" s="171">
        <v>0</v>
      </c>
      <c r="V48" s="197"/>
      <c r="W48" s="199"/>
      <c r="X48" s="199"/>
      <c r="AA48" s="198"/>
    </row>
    <row r="49" spans="1:27" s="63" customFormat="1" ht="20.25" customHeight="1" x14ac:dyDescent="0.2">
      <c r="A49" s="174"/>
      <c r="B49" s="210" t="s">
        <v>380</v>
      </c>
      <c r="C49" s="195"/>
      <c r="D49" s="195">
        <v>0</v>
      </c>
      <c r="E49" s="195">
        <v>0</v>
      </c>
      <c r="F49" s="195">
        <v>0</v>
      </c>
      <c r="G49" s="195">
        <v>0</v>
      </c>
      <c r="H49" s="195">
        <v>0</v>
      </c>
      <c r="I49" s="195">
        <v>0</v>
      </c>
      <c r="J49" s="195">
        <v>0</v>
      </c>
      <c r="K49" s="195">
        <v>0</v>
      </c>
      <c r="L49" s="195">
        <v>0</v>
      </c>
      <c r="M49" s="195">
        <v>0</v>
      </c>
      <c r="N49" s="195">
        <v>0</v>
      </c>
      <c r="O49" s="195">
        <v>0</v>
      </c>
      <c r="P49" s="195">
        <v>0</v>
      </c>
      <c r="Q49" s="195">
        <v>0</v>
      </c>
      <c r="R49" s="195">
        <v>0</v>
      </c>
      <c r="S49" s="171">
        <v>0</v>
      </c>
      <c r="T49" s="171">
        <v>0</v>
      </c>
      <c r="U49" s="171">
        <v>0</v>
      </c>
      <c r="V49" s="197"/>
      <c r="W49" s="199"/>
      <c r="X49" s="199"/>
      <c r="AA49" s="198"/>
    </row>
    <row r="50" spans="1:27" s="63" customFormat="1" ht="25.5" x14ac:dyDescent="0.2">
      <c r="A50" s="174"/>
      <c r="B50" s="209" t="s">
        <v>382</v>
      </c>
      <c r="C50" s="171">
        <v>0</v>
      </c>
      <c r="D50" s="171">
        <v>0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1">
        <v>0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0</v>
      </c>
      <c r="V50" s="197"/>
      <c r="W50" s="199"/>
      <c r="X50" s="199"/>
      <c r="AA50" s="198"/>
    </row>
    <row r="51" spans="1:27" s="63" customFormat="1" ht="20.25" customHeight="1" x14ac:dyDescent="0.2">
      <c r="A51" s="174"/>
      <c r="B51" s="210" t="s">
        <v>379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71">
        <v>0</v>
      </c>
      <c r="T51" s="171">
        <v>0</v>
      </c>
      <c r="U51" s="171">
        <v>0</v>
      </c>
      <c r="V51" s="197"/>
      <c r="W51" s="199"/>
      <c r="X51" s="199"/>
      <c r="AA51" s="198"/>
    </row>
    <row r="52" spans="1:27" s="63" customFormat="1" ht="20.25" customHeight="1" x14ac:dyDescent="0.2">
      <c r="A52" s="174"/>
      <c r="B52" s="210" t="s">
        <v>380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71">
        <v>0</v>
      </c>
      <c r="T52" s="171">
        <v>0</v>
      </c>
      <c r="U52" s="171">
        <v>0</v>
      </c>
      <c r="V52" s="197"/>
      <c r="W52" s="199"/>
      <c r="X52" s="199"/>
      <c r="AA52" s="198"/>
    </row>
    <row r="53" spans="1:27" s="63" customFormat="1" ht="20.25" customHeight="1" x14ac:dyDescent="0.2">
      <c r="A53" s="174"/>
      <c r="B53" s="209" t="s">
        <v>383</v>
      </c>
      <c r="C53" s="171">
        <v>0</v>
      </c>
      <c r="D53" s="171">
        <v>0</v>
      </c>
      <c r="E53" s="171">
        <v>1170000000</v>
      </c>
      <c r="F53" s="171">
        <v>0</v>
      </c>
      <c r="G53" s="171">
        <v>0</v>
      </c>
      <c r="H53" s="171">
        <v>0</v>
      </c>
      <c r="I53" s="171">
        <v>688262</v>
      </c>
      <c r="J53" s="171">
        <v>0</v>
      </c>
      <c r="K53" s="171">
        <v>962514</v>
      </c>
      <c r="L53" s="171">
        <v>962513.80138559989</v>
      </c>
      <c r="M53" s="171">
        <v>238262</v>
      </c>
      <c r="N53" s="171">
        <v>0</v>
      </c>
      <c r="O53" s="171">
        <v>104543090.70033351</v>
      </c>
      <c r="P53" s="171">
        <v>103166567.36700001</v>
      </c>
      <c r="Q53" s="171">
        <v>35529508.366666667</v>
      </c>
      <c r="R53" s="171">
        <v>35055227</v>
      </c>
      <c r="S53" s="171">
        <v>1311961637.0670002</v>
      </c>
      <c r="T53" s="171">
        <v>1172777328.8986144</v>
      </c>
      <c r="U53" s="171">
        <v>139184308.16838562</v>
      </c>
      <c r="V53" s="197"/>
      <c r="W53" s="199"/>
      <c r="X53" s="199"/>
      <c r="AA53" s="198"/>
    </row>
    <row r="54" spans="1:27" s="63" customFormat="1" ht="20.25" customHeight="1" x14ac:dyDescent="0.2">
      <c r="A54" s="174"/>
      <c r="B54" s="210" t="s">
        <v>379</v>
      </c>
      <c r="C54" s="195"/>
      <c r="D54" s="195">
        <v>0</v>
      </c>
      <c r="E54" s="195">
        <v>0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962514</v>
      </c>
      <c r="L54" s="195">
        <v>962513.80138559989</v>
      </c>
      <c r="M54" s="195">
        <v>0</v>
      </c>
      <c r="N54" s="195">
        <v>0</v>
      </c>
      <c r="O54" s="195">
        <v>103166567.36700001</v>
      </c>
      <c r="P54" s="195">
        <v>103166567.36700001</v>
      </c>
      <c r="Q54" s="195">
        <v>35055227</v>
      </c>
      <c r="R54" s="195">
        <v>35055227</v>
      </c>
      <c r="S54" s="171">
        <v>139184308.36700001</v>
      </c>
      <c r="T54" s="171">
        <v>0.19861438870429993</v>
      </c>
      <c r="U54" s="171">
        <v>139184308.16838562</v>
      </c>
      <c r="V54" s="197"/>
      <c r="W54" s="199"/>
      <c r="X54" s="199"/>
      <c r="AA54" s="198"/>
    </row>
    <row r="55" spans="1:27" s="63" customFormat="1" ht="20.25" customHeight="1" x14ac:dyDescent="0.2">
      <c r="A55" s="174"/>
      <c r="B55" s="210" t="s">
        <v>380</v>
      </c>
      <c r="C55" s="195"/>
      <c r="D55" s="195"/>
      <c r="E55" s="195">
        <v>1170000000</v>
      </c>
      <c r="F55" s="195">
        <v>0</v>
      </c>
      <c r="G55" s="195">
        <v>0</v>
      </c>
      <c r="H55" s="195">
        <v>0</v>
      </c>
      <c r="I55" s="195">
        <v>688262</v>
      </c>
      <c r="J55" s="195">
        <v>0</v>
      </c>
      <c r="K55" s="195">
        <v>0</v>
      </c>
      <c r="L55" s="195">
        <v>0</v>
      </c>
      <c r="M55" s="195">
        <v>238262</v>
      </c>
      <c r="N55" s="195">
        <v>0</v>
      </c>
      <c r="O55" s="195">
        <v>1376523.3333334923</v>
      </c>
      <c r="P55" s="195">
        <v>0</v>
      </c>
      <c r="Q55" s="195">
        <v>474281.36666666664</v>
      </c>
      <c r="R55" s="195">
        <v>0</v>
      </c>
      <c r="S55" s="171">
        <v>1172777328.7</v>
      </c>
      <c r="T55" s="171">
        <v>1172777328.7</v>
      </c>
      <c r="U55" s="171">
        <v>0</v>
      </c>
      <c r="V55" s="197"/>
      <c r="W55" s="199"/>
      <c r="X55" s="199"/>
      <c r="AA55" s="198"/>
    </row>
    <row r="56" spans="1:27" s="63" customFormat="1" x14ac:dyDescent="0.2">
      <c r="A56" s="174"/>
      <c r="B56" s="209" t="s">
        <v>384</v>
      </c>
      <c r="C56" s="171">
        <v>0</v>
      </c>
      <c r="D56" s="171">
        <v>0</v>
      </c>
      <c r="E56" s="171">
        <v>0</v>
      </c>
      <c r="F56" s="171">
        <v>0</v>
      </c>
      <c r="G56" s="171">
        <v>0</v>
      </c>
      <c r="H56" s="171">
        <v>0</v>
      </c>
      <c r="I56" s="171">
        <v>0</v>
      </c>
      <c r="J56" s="171">
        <v>0</v>
      </c>
      <c r="K56" s="171">
        <v>0</v>
      </c>
      <c r="L56" s="171">
        <v>0</v>
      </c>
      <c r="M56" s="171">
        <v>0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0</v>
      </c>
      <c r="V56" s="197"/>
      <c r="W56" s="199"/>
      <c r="X56" s="199"/>
      <c r="AA56" s="198"/>
    </row>
    <row r="57" spans="1:27" s="63" customFormat="1" ht="20.25" customHeight="1" x14ac:dyDescent="0.2">
      <c r="A57" s="174"/>
      <c r="B57" s="210" t="s">
        <v>379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71">
        <v>0</v>
      </c>
      <c r="T57" s="171">
        <v>0</v>
      </c>
      <c r="U57" s="171">
        <v>0</v>
      </c>
      <c r="V57" s="197"/>
      <c r="W57" s="199"/>
      <c r="X57" s="199"/>
      <c r="AA57" s="198"/>
    </row>
    <row r="58" spans="1:27" s="63" customFormat="1" ht="20.25" customHeight="1" x14ac:dyDescent="0.2">
      <c r="A58" s="174"/>
      <c r="B58" s="210" t="s">
        <v>380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71">
        <v>0</v>
      </c>
      <c r="T58" s="171">
        <v>0</v>
      </c>
      <c r="U58" s="171">
        <v>0</v>
      </c>
      <c r="V58" s="197"/>
      <c r="W58" s="193"/>
      <c r="X58" s="193"/>
      <c r="AA58" s="198"/>
    </row>
    <row r="59" spans="1:27" s="63" customFormat="1" ht="30" customHeight="1" x14ac:dyDescent="0.2">
      <c r="A59" s="174"/>
      <c r="B59" s="211" t="s">
        <v>385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71"/>
      <c r="T59" s="171"/>
      <c r="U59" s="171"/>
      <c r="V59" s="197"/>
      <c r="W59" s="199"/>
      <c r="X59" s="199"/>
      <c r="AA59" s="198"/>
    </row>
    <row r="60" spans="1:27" s="63" customFormat="1" ht="20.25" customHeight="1" x14ac:dyDescent="0.2">
      <c r="A60" s="174"/>
      <c r="B60" s="210" t="s">
        <v>137</v>
      </c>
      <c r="C60" s="171">
        <v>8387721381</v>
      </c>
      <c r="D60" s="171">
        <v>5164835733</v>
      </c>
      <c r="E60" s="171">
        <v>1682432651</v>
      </c>
      <c r="F60" s="171">
        <v>126400646</v>
      </c>
      <c r="G60" s="171">
        <v>788557409</v>
      </c>
      <c r="H60" s="171">
        <v>544401187</v>
      </c>
      <c r="I60" s="171">
        <v>2314213748</v>
      </c>
      <c r="J60" s="171">
        <v>1075610401</v>
      </c>
      <c r="K60" s="171">
        <v>3405113941</v>
      </c>
      <c r="L60" s="171">
        <v>1780197825</v>
      </c>
      <c r="M60" s="171">
        <v>6950039257</v>
      </c>
      <c r="N60" s="171">
        <v>2851643664</v>
      </c>
      <c r="O60" s="171">
        <v>7533566258</v>
      </c>
      <c r="P60" s="171">
        <v>2233663750</v>
      </c>
      <c r="Q60" s="171">
        <v>14468605807</v>
      </c>
      <c r="R60" s="171">
        <v>4068893394</v>
      </c>
      <c r="S60" s="171"/>
      <c r="T60" s="171"/>
      <c r="U60" s="171"/>
      <c r="V60" s="197"/>
      <c r="W60" s="199"/>
      <c r="X60" s="199"/>
      <c r="AA60" s="198"/>
    </row>
    <row r="61" spans="1:27" s="63" customFormat="1" ht="20.25" customHeight="1" x14ac:dyDescent="0.2">
      <c r="A61" s="174"/>
      <c r="B61" s="210" t="s">
        <v>138</v>
      </c>
      <c r="C61" s="171">
        <v>6069458</v>
      </c>
      <c r="D61" s="171">
        <v>6069458</v>
      </c>
      <c r="E61" s="171">
        <v>5602975</v>
      </c>
      <c r="F61" s="171">
        <v>5422975</v>
      </c>
      <c r="G61" s="171">
        <v>10495992</v>
      </c>
      <c r="H61" s="171">
        <v>10495992</v>
      </c>
      <c r="I61" s="171">
        <v>74957001</v>
      </c>
      <c r="J61" s="171">
        <v>69957001</v>
      </c>
      <c r="K61" s="171">
        <v>75634347</v>
      </c>
      <c r="L61" s="171">
        <v>75634347</v>
      </c>
      <c r="M61" s="171">
        <v>75965026</v>
      </c>
      <c r="N61" s="171">
        <v>61820283</v>
      </c>
      <c r="O61" s="171">
        <v>10744615</v>
      </c>
      <c r="P61" s="171">
        <v>10744615</v>
      </c>
      <c r="Q61" s="171">
        <v>11509784</v>
      </c>
      <c r="R61" s="171">
        <v>5309819</v>
      </c>
      <c r="S61" s="171"/>
      <c r="T61" s="171"/>
      <c r="U61" s="171"/>
      <c r="V61" s="197"/>
      <c r="W61" s="199"/>
      <c r="X61" s="199"/>
      <c r="AA61" s="198"/>
    </row>
    <row r="62" spans="1:27" s="63" customFormat="1" ht="20.25" customHeight="1" x14ac:dyDescent="0.2">
      <c r="A62" s="174"/>
      <c r="B62" s="210" t="s">
        <v>386</v>
      </c>
      <c r="C62" s="171">
        <v>13454319238</v>
      </c>
      <c r="D62" s="171">
        <v>7628611497</v>
      </c>
      <c r="E62" s="171">
        <v>1206118936</v>
      </c>
      <c r="F62" s="171">
        <v>7500737</v>
      </c>
      <c r="G62" s="171">
        <v>239264049</v>
      </c>
      <c r="H62" s="171">
        <v>37236547</v>
      </c>
      <c r="I62" s="171">
        <v>1382602967</v>
      </c>
      <c r="J62" s="171">
        <v>663339043</v>
      </c>
      <c r="K62" s="171">
        <v>1898824830</v>
      </c>
      <c r="L62" s="171">
        <v>769959933</v>
      </c>
      <c r="M62" s="171">
        <v>6358425022</v>
      </c>
      <c r="N62" s="171">
        <v>985125274</v>
      </c>
      <c r="O62" s="171">
        <v>13760181290</v>
      </c>
      <c r="P62" s="171">
        <v>3243114220</v>
      </c>
      <c r="Q62" s="171">
        <v>4026184481</v>
      </c>
      <c r="R62" s="171">
        <v>3356051543</v>
      </c>
      <c r="S62" s="171"/>
      <c r="T62" s="171"/>
      <c r="U62" s="171"/>
      <c r="V62" s="197"/>
      <c r="W62" s="199"/>
      <c r="X62" s="199"/>
      <c r="AA62" s="198"/>
    </row>
    <row r="63" spans="1:27" s="63" customFormat="1" ht="20.25" customHeight="1" x14ac:dyDescent="0.2">
      <c r="A63" s="174"/>
      <c r="B63" s="210" t="s">
        <v>139</v>
      </c>
      <c r="C63" s="171">
        <v>-5072667315</v>
      </c>
      <c r="D63" s="171">
        <v>-2469845222</v>
      </c>
      <c r="E63" s="171">
        <v>470710740</v>
      </c>
      <c r="F63" s="171">
        <v>113476934</v>
      </c>
      <c r="G63" s="171">
        <v>538797368</v>
      </c>
      <c r="H63" s="171">
        <v>496668648</v>
      </c>
      <c r="I63" s="171">
        <v>856653780</v>
      </c>
      <c r="J63" s="171">
        <v>342314357</v>
      </c>
      <c r="K63" s="171">
        <v>1430654764</v>
      </c>
      <c r="L63" s="171">
        <v>934603545</v>
      </c>
      <c r="M63" s="171">
        <v>515649209</v>
      </c>
      <c r="N63" s="171">
        <v>1804698107</v>
      </c>
      <c r="O63" s="171">
        <v>-6237359647</v>
      </c>
      <c r="P63" s="171">
        <v>-1020195085</v>
      </c>
      <c r="Q63" s="171">
        <v>10430911542</v>
      </c>
      <c r="R63" s="171">
        <v>707532032</v>
      </c>
      <c r="S63" s="171"/>
      <c r="T63" s="171"/>
      <c r="U63" s="171"/>
      <c r="V63" s="197"/>
      <c r="W63" s="199"/>
      <c r="X63" s="199"/>
      <c r="AA63" s="198"/>
    </row>
    <row r="64" spans="1:27" s="63" customFormat="1" ht="20.25" customHeight="1" x14ac:dyDescent="0.2">
      <c r="A64" s="174"/>
      <c r="B64" s="210" t="s">
        <v>140</v>
      </c>
      <c r="C64" s="171">
        <v>-5072667315</v>
      </c>
      <c r="D64" s="171">
        <v>-2469845222</v>
      </c>
      <c r="E64" s="171">
        <v>-4601956575</v>
      </c>
      <c r="F64" s="171">
        <v>-2356368288</v>
      </c>
      <c r="G64" s="171">
        <v>-4063159207</v>
      </c>
      <c r="H64" s="171">
        <v>-1859699640</v>
      </c>
      <c r="I64" s="171">
        <v>-3206505427</v>
      </c>
      <c r="J64" s="171">
        <v>-1517385283</v>
      </c>
      <c r="K64" s="171">
        <v>-1775850663</v>
      </c>
      <c r="L64" s="171">
        <v>-582781738</v>
      </c>
      <c r="M64" s="171">
        <v>-1260201454</v>
      </c>
      <c r="N64" s="171">
        <v>1221916369</v>
      </c>
      <c r="O64" s="171">
        <v>-7497561101</v>
      </c>
      <c r="P64" s="171">
        <v>201721284</v>
      </c>
      <c r="Q64" s="171">
        <v>2933350441</v>
      </c>
      <c r="R64" s="171">
        <v>909253316</v>
      </c>
      <c r="S64" s="171"/>
      <c r="T64" s="171"/>
      <c r="U64" s="171"/>
      <c r="V64" s="197"/>
      <c r="W64" s="199"/>
      <c r="X64" s="199"/>
      <c r="AA64" s="198"/>
    </row>
    <row r="65" spans="1:30" s="216" customFormat="1" x14ac:dyDescent="0.2">
      <c r="A65" s="162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4"/>
      <c r="W65" s="215"/>
      <c r="X65" s="215"/>
      <c r="AA65" s="217"/>
    </row>
    <row r="66" spans="1:30" s="77" customFormat="1" ht="15" customHeight="1" x14ac:dyDescent="0.2">
      <c r="A66" s="74"/>
      <c r="B66" s="75"/>
      <c r="C66" s="74"/>
      <c r="D66" s="74"/>
      <c r="E66" s="74"/>
      <c r="F66" s="76"/>
      <c r="G66" s="76"/>
      <c r="H66" s="76"/>
      <c r="I66" s="76"/>
      <c r="J66" s="76"/>
      <c r="K66" s="76"/>
      <c r="L66" s="76"/>
      <c r="M66" s="76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</row>
    <row r="67" spans="1:30" s="77" customFormat="1" ht="11.25" customHeight="1" x14ac:dyDescent="0.2">
      <c r="A67" s="74"/>
      <c r="B67" s="75"/>
      <c r="C67" s="74"/>
      <c r="D67" s="74"/>
      <c r="E67" s="74"/>
      <c r="F67" s="76"/>
      <c r="G67" s="76"/>
      <c r="H67" s="76"/>
      <c r="I67" s="76"/>
      <c r="J67" s="76"/>
      <c r="K67" s="76"/>
      <c r="L67" s="76"/>
      <c r="M67" s="76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</row>
    <row r="68" spans="1:30" s="77" customFormat="1" ht="15" customHeight="1" x14ac:dyDescent="0.2">
      <c r="A68" s="74"/>
      <c r="B68" s="75"/>
      <c r="C68" s="74"/>
      <c r="D68" s="74"/>
      <c r="E68" s="74"/>
      <c r="F68" s="76"/>
      <c r="G68" s="76"/>
      <c r="H68" s="76"/>
      <c r="I68" s="76"/>
      <c r="J68" s="76"/>
      <c r="K68" s="76"/>
      <c r="L68" s="76"/>
      <c r="M68" s="76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</row>
    <row r="69" spans="1:30" s="216" customFormat="1" x14ac:dyDescent="0.2">
      <c r="A69" s="162"/>
      <c r="B69" s="212"/>
      <c r="V69" s="214"/>
      <c r="W69" s="215"/>
      <c r="X69" s="215"/>
      <c r="AA69" s="218"/>
    </row>
    <row r="72" spans="1:30" x14ac:dyDescent="0.2">
      <c r="T72" s="176"/>
    </row>
    <row r="74" spans="1:30" x14ac:dyDescent="0.2">
      <c r="T74" s="176"/>
    </row>
  </sheetData>
  <mergeCells count="14">
    <mergeCell ref="A3:A5"/>
    <mergeCell ref="B3:B5"/>
    <mergeCell ref="C3:R3"/>
    <mergeCell ref="S3:S5"/>
    <mergeCell ref="T3:U4"/>
    <mergeCell ref="V3:X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Z42">
    <cfRule type="cellIs" dxfId="331" priority="332" operator="notEqual">
      <formula>$T$42</formula>
    </cfRule>
  </conditionalFormatting>
  <conditionalFormatting sqref="D7 F7 N15 R27 D15:D17 H15 J15 L15 P15 R15 F15 N18:N20 D19:D25 F19:F20 L19:L20 J19:J20 H19:H20 R18:R20 P18:P20 P23:P25 R23:R25 H23:H25 J23:J25 L23:L25 F23:F25 N23:N25 D39:D40 H39:H40 J39:J40 L39 P39:P40 R39:R40 N39 F39:F40">
    <cfRule type="cellIs" dxfId="330" priority="331" operator="greaterThan">
      <formula>C7</formula>
    </cfRule>
  </conditionalFormatting>
  <conditionalFormatting sqref="D44:D47 F44:F47 F56 D56 F53 D53 F50 D50">
    <cfRule type="cellIs" dxfId="329" priority="330" operator="greaterThan">
      <formula>C44</formula>
    </cfRule>
  </conditionalFormatting>
  <conditionalFormatting sqref="H7">
    <cfRule type="cellIs" dxfId="328" priority="329" operator="greaterThan">
      <formula>G7</formula>
    </cfRule>
  </conditionalFormatting>
  <conditionalFormatting sqref="H44:H47 H56 H53 H50">
    <cfRule type="cellIs" dxfId="327" priority="328" operator="greaterThan">
      <formula>G44</formula>
    </cfRule>
  </conditionalFormatting>
  <conditionalFormatting sqref="J7">
    <cfRule type="cellIs" dxfId="326" priority="327" operator="greaterThan">
      <formula>I7</formula>
    </cfRule>
  </conditionalFormatting>
  <conditionalFormatting sqref="J44:J47 J56 J53 J50">
    <cfRule type="cellIs" dxfId="325" priority="326" operator="greaterThan">
      <formula>I44</formula>
    </cfRule>
  </conditionalFormatting>
  <conditionalFormatting sqref="L7">
    <cfRule type="cellIs" dxfId="324" priority="325" operator="greaterThan">
      <formula>K7</formula>
    </cfRule>
  </conditionalFormatting>
  <conditionalFormatting sqref="L44:L47 L56 L53 L50">
    <cfRule type="cellIs" dxfId="323" priority="324" operator="greaterThan">
      <formula>K44</formula>
    </cfRule>
  </conditionalFormatting>
  <conditionalFormatting sqref="N7">
    <cfRule type="cellIs" dxfId="322" priority="323" operator="greaterThan">
      <formula>M7</formula>
    </cfRule>
  </conditionalFormatting>
  <conditionalFormatting sqref="N44:N47 N56 N53 N50">
    <cfRule type="cellIs" dxfId="321" priority="322" operator="greaterThan">
      <formula>M44</formula>
    </cfRule>
  </conditionalFormatting>
  <conditionalFormatting sqref="P7">
    <cfRule type="cellIs" dxfId="320" priority="321" operator="greaterThan">
      <formula>O7</formula>
    </cfRule>
  </conditionalFormatting>
  <conditionalFormatting sqref="P44 P46:P47 P56 P53 P50">
    <cfRule type="cellIs" dxfId="319" priority="320" operator="greaterThan">
      <formula>O44</formula>
    </cfRule>
  </conditionalFormatting>
  <conditionalFormatting sqref="R7">
    <cfRule type="cellIs" dxfId="318" priority="319" operator="greaterThan">
      <formula>Q7</formula>
    </cfRule>
  </conditionalFormatting>
  <conditionalFormatting sqref="R44 R46:R47 R56 R53 R50">
    <cfRule type="cellIs" dxfId="317" priority="318" operator="greaterThan">
      <formula>Q44</formula>
    </cfRule>
  </conditionalFormatting>
  <conditionalFormatting sqref="F7">
    <cfRule type="cellIs" dxfId="316" priority="317" operator="greaterThan">
      <formula>E7</formula>
    </cfRule>
  </conditionalFormatting>
  <conditionalFormatting sqref="F44:F47 F56 F53 F50">
    <cfRule type="cellIs" dxfId="315" priority="316" operator="greaterThan">
      <formula>E44</formula>
    </cfRule>
  </conditionalFormatting>
  <conditionalFormatting sqref="AA42">
    <cfRule type="cellIs" dxfId="314" priority="315" operator="notEqual">
      <formula>$U$42</formula>
    </cfRule>
  </conditionalFormatting>
  <conditionalFormatting sqref="Y42">
    <cfRule type="cellIs" dxfId="313" priority="314" operator="notEqual">
      <formula>$S$42</formula>
    </cfRule>
  </conditionalFormatting>
  <conditionalFormatting sqref="D8">
    <cfRule type="cellIs" dxfId="312" priority="313" operator="greaterThan">
      <formula>C8</formula>
    </cfRule>
  </conditionalFormatting>
  <conditionalFormatting sqref="H19">
    <cfRule type="cellIs" dxfId="311" priority="312" operator="greaterThan">
      <formula>G19</formula>
    </cfRule>
  </conditionalFormatting>
  <conditionalFormatting sqref="J19">
    <cfRule type="cellIs" dxfId="310" priority="311" operator="greaterThan">
      <formula>I19</formula>
    </cfRule>
  </conditionalFormatting>
  <conditionalFormatting sqref="L19">
    <cfRule type="cellIs" dxfId="309" priority="310" operator="greaterThan">
      <formula>K19</formula>
    </cfRule>
  </conditionalFormatting>
  <conditionalFormatting sqref="N19">
    <cfRule type="cellIs" dxfId="308" priority="309" operator="greaterThan">
      <formula>M19</formula>
    </cfRule>
  </conditionalFormatting>
  <conditionalFormatting sqref="P19">
    <cfRule type="cellIs" dxfId="307" priority="308" operator="greaterThan">
      <formula>O19</formula>
    </cfRule>
  </conditionalFormatting>
  <conditionalFormatting sqref="R19">
    <cfRule type="cellIs" dxfId="306" priority="307" operator="greaterThan">
      <formula>Q19</formula>
    </cfRule>
  </conditionalFormatting>
  <conditionalFormatting sqref="H19 J19 L19 N19 P19 R19">
    <cfRule type="cellIs" dxfId="305" priority="306" operator="greaterThan">
      <formula>G19</formula>
    </cfRule>
  </conditionalFormatting>
  <conditionalFormatting sqref="H19 J19 L19 P19 R19 N19">
    <cfRule type="cellIs" dxfId="304" priority="305" operator="greaterThan">
      <formula>G19</formula>
    </cfRule>
  </conditionalFormatting>
  <conditionalFormatting sqref="F19">
    <cfRule type="cellIs" dxfId="303" priority="304" operator="greaterThan">
      <formula>E19</formula>
    </cfRule>
  </conditionalFormatting>
  <conditionalFormatting sqref="F19">
    <cfRule type="cellIs" dxfId="302" priority="303" operator="greaterThan">
      <formula>E19</formula>
    </cfRule>
  </conditionalFormatting>
  <conditionalFormatting sqref="F19">
    <cfRule type="cellIs" dxfId="301" priority="302" operator="greaterThan">
      <formula>E19</formula>
    </cfRule>
  </conditionalFormatting>
  <conditionalFormatting sqref="F19">
    <cfRule type="cellIs" dxfId="300" priority="301" operator="greaterThan">
      <formula>E19</formula>
    </cfRule>
  </conditionalFormatting>
  <conditionalFormatting sqref="H26 J26 L26 N26 P26 R26 D26 F26">
    <cfRule type="cellIs" dxfId="299" priority="300" operator="greaterThan">
      <formula>C26</formula>
    </cfRule>
  </conditionalFormatting>
  <conditionalFormatting sqref="H26 J26 L26 N26 P26 R26 D26 F26">
    <cfRule type="cellIs" dxfId="298" priority="299" operator="greaterThan">
      <formula>C26</formula>
    </cfRule>
  </conditionalFormatting>
  <conditionalFormatting sqref="H26">
    <cfRule type="cellIs" dxfId="297" priority="298" operator="greaterThan">
      <formula>G26</formula>
    </cfRule>
  </conditionalFormatting>
  <conditionalFormatting sqref="J26">
    <cfRule type="cellIs" dxfId="296" priority="297" operator="greaterThan">
      <formula>I26</formula>
    </cfRule>
  </conditionalFormatting>
  <conditionalFormatting sqref="L26">
    <cfRule type="cellIs" dxfId="295" priority="296" operator="greaterThan">
      <formula>K26</formula>
    </cfRule>
  </conditionalFormatting>
  <conditionalFormatting sqref="N26">
    <cfRule type="cellIs" dxfId="294" priority="295" operator="greaterThan">
      <formula>M26</formula>
    </cfRule>
  </conditionalFormatting>
  <conditionalFormatting sqref="P26">
    <cfRule type="cellIs" dxfId="293" priority="294" operator="greaterThan">
      <formula>O26</formula>
    </cfRule>
  </conditionalFormatting>
  <conditionalFormatting sqref="R26">
    <cfRule type="cellIs" dxfId="292" priority="293" operator="greaterThan">
      <formula>Q26</formula>
    </cfRule>
  </conditionalFormatting>
  <conditionalFormatting sqref="H26 J26 L26 N26 P26 R26">
    <cfRule type="cellIs" dxfId="291" priority="292" operator="greaterThan">
      <formula>G26</formula>
    </cfRule>
  </conditionalFormatting>
  <conditionalFormatting sqref="H26 J26 L26 P26 R26 N26">
    <cfRule type="cellIs" dxfId="290" priority="291" operator="greaterThan">
      <formula>G26</formula>
    </cfRule>
  </conditionalFormatting>
  <conditionalFormatting sqref="F26">
    <cfRule type="cellIs" dxfId="289" priority="290" operator="greaterThan">
      <formula>E26</formula>
    </cfRule>
  </conditionalFormatting>
  <conditionalFormatting sqref="F26">
    <cfRule type="cellIs" dxfId="288" priority="289" operator="greaterThan">
      <formula>E26</formula>
    </cfRule>
  </conditionalFormatting>
  <conditionalFormatting sqref="F26">
    <cfRule type="cellIs" dxfId="287" priority="288" operator="greaterThan">
      <formula>E26</formula>
    </cfRule>
  </conditionalFormatting>
  <conditionalFormatting sqref="F26">
    <cfRule type="cellIs" dxfId="286" priority="287" operator="greaterThan">
      <formula>E26</formula>
    </cfRule>
  </conditionalFormatting>
  <conditionalFormatting sqref="R13 P13 N13 L13 J13 H13">
    <cfRule type="cellIs" dxfId="285" priority="286" operator="greaterThan">
      <formula>G13</formula>
    </cfRule>
  </conditionalFormatting>
  <conditionalFormatting sqref="H13">
    <cfRule type="cellIs" dxfId="284" priority="285" operator="greaterThan">
      <formula>G13</formula>
    </cfRule>
  </conditionalFormatting>
  <conditionalFormatting sqref="J13">
    <cfRule type="cellIs" dxfId="283" priority="284" operator="greaterThan">
      <formula>I13</formula>
    </cfRule>
  </conditionalFormatting>
  <conditionalFormatting sqref="L13">
    <cfRule type="cellIs" dxfId="282" priority="283" operator="greaterThan">
      <formula>K13</formula>
    </cfRule>
  </conditionalFormatting>
  <conditionalFormatting sqref="N13">
    <cfRule type="cellIs" dxfId="281" priority="282" operator="greaterThan">
      <formula>M13</formula>
    </cfRule>
  </conditionalFormatting>
  <conditionalFormatting sqref="P13">
    <cfRule type="cellIs" dxfId="280" priority="281" operator="greaterThan">
      <formula>O13</formula>
    </cfRule>
  </conditionalFormatting>
  <conditionalFormatting sqref="R13">
    <cfRule type="cellIs" dxfId="279" priority="280" operator="greaterThan">
      <formula>Q13</formula>
    </cfRule>
  </conditionalFormatting>
  <conditionalFormatting sqref="H13 J13 L13 N13 P13 R13">
    <cfRule type="cellIs" dxfId="278" priority="279" operator="greaterThan">
      <formula>G13</formula>
    </cfRule>
  </conditionalFormatting>
  <conditionalFormatting sqref="H13 J13 L13 P13 R13 N13">
    <cfRule type="cellIs" dxfId="277" priority="278" operator="greaterThan">
      <formula>G13</formula>
    </cfRule>
  </conditionalFormatting>
  <conditionalFormatting sqref="P45">
    <cfRule type="cellIs" dxfId="276" priority="277" operator="greaterThan">
      <formula>O45</formula>
    </cfRule>
  </conditionalFormatting>
  <conditionalFormatting sqref="S42">
    <cfRule type="cellIs" dxfId="275" priority="276" operator="notEqual">
      <formula>Y42</formula>
    </cfRule>
  </conditionalFormatting>
  <conditionalFormatting sqref="T42:U42">
    <cfRule type="cellIs" dxfId="274" priority="275" operator="notEqual">
      <formula>Z42</formula>
    </cfRule>
  </conditionalFormatting>
  <conditionalFormatting sqref="S20">
    <cfRule type="cellIs" dxfId="273" priority="274" operator="notEqual">
      <formula>Y20</formula>
    </cfRule>
  </conditionalFormatting>
  <conditionalFormatting sqref="T20:U20">
    <cfRule type="cellIs" dxfId="272" priority="273" operator="notEqual">
      <formula>Z20</formula>
    </cfRule>
  </conditionalFormatting>
  <conditionalFormatting sqref="H30 J30 L30 N30 P30 R30 D30 F30">
    <cfRule type="cellIs" dxfId="271" priority="272" operator="greaterThan">
      <formula>C30</formula>
    </cfRule>
  </conditionalFormatting>
  <conditionalFormatting sqref="H30 J30 L30 N30 P30 R30 D30 F30">
    <cfRule type="cellIs" dxfId="270" priority="271" operator="greaterThan">
      <formula>C30</formula>
    </cfRule>
  </conditionalFormatting>
  <conditionalFormatting sqref="H30">
    <cfRule type="cellIs" dxfId="269" priority="270" operator="greaterThan">
      <formula>G30</formula>
    </cfRule>
  </conditionalFormatting>
  <conditionalFormatting sqref="J30">
    <cfRule type="cellIs" dxfId="268" priority="269" operator="greaterThan">
      <formula>I30</formula>
    </cfRule>
  </conditionalFormatting>
  <conditionalFormatting sqref="L30">
    <cfRule type="cellIs" dxfId="267" priority="268" operator="greaterThan">
      <formula>K30</formula>
    </cfRule>
  </conditionalFormatting>
  <conditionalFormatting sqref="N30">
    <cfRule type="cellIs" dxfId="266" priority="267" operator="greaterThan">
      <formula>M30</formula>
    </cfRule>
  </conditionalFormatting>
  <conditionalFormatting sqref="P30">
    <cfRule type="cellIs" dxfId="265" priority="266" operator="greaterThan">
      <formula>O30</formula>
    </cfRule>
  </conditionalFormatting>
  <conditionalFormatting sqref="R30">
    <cfRule type="cellIs" dxfId="264" priority="265" operator="greaterThan">
      <formula>Q30</formula>
    </cfRule>
  </conditionalFormatting>
  <conditionalFormatting sqref="H30 J30 L30 N30 P30 R30">
    <cfRule type="cellIs" dxfId="263" priority="264" operator="greaterThan">
      <formula>G30</formula>
    </cfRule>
  </conditionalFormatting>
  <conditionalFormatting sqref="H30 J30 L30 P30 R30 N30">
    <cfRule type="cellIs" dxfId="262" priority="263" operator="greaterThan">
      <formula>G30</formula>
    </cfRule>
  </conditionalFormatting>
  <conditionalFormatting sqref="F30">
    <cfRule type="cellIs" dxfId="261" priority="262" operator="greaterThan">
      <formula>E30</formula>
    </cfRule>
  </conditionalFormatting>
  <conditionalFormatting sqref="F30">
    <cfRule type="cellIs" dxfId="260" priority="261" operator="greaterThan">
      <formula>E30</formula>
    </cfRule>
  </conditionalFormatting>
  <conditionalFormatting sqref="F30">
    <cfRule type="cellIs" dxfId="259" priority="260" operator="greaterThan">
      <formula>E30</formula>
    </cfRule>
  </conditionalFormatting>
  <conditionalFormatting sqref="F30">
    <cfRule type="cellIs" dxfId="258" priority="259" operator="greaterThan">
      <formula>E30</formula>
    </cfRule>
  </conditionalFormatting>
  <conditionalFormatting sqref="H33 J33 L33 N33 P33 R33 D33 F33">
    <cfRule type="cellIs" dxfId="257" priority="258" operator="greaterThan">
      <formula>C33</formula>
    </cfRule>
  </conditionalFormatting>
  <conditionalFormatting sqref="H33 J33 L33 N33 P33 R33 D33 F33">
    <cfRule type="cellIs" dxfId="256" priority="257" operator="greaterThan">
      <formula>C33</formula>
    </cfRule>
  </conditionalFormatting>
  <conditionalFormatting sqref="H33">
    <cfRule type="cellIs" dxfId="255" priority="256" operator="greaterThan">
      <formula>G33</formula>
    </cfRule>
  </conditionalFormatting>
  <conditionalFormatting sqref="J33">
    <cfRule type="cellIs" dxfId="254" priority="255" operator="greaterThan">
      <formula>I33</formula>
    </cfRule>
  </conditionalFormatting>
  <conditionalFormatting sqref="L33">
    <cfRule type="cellIs" dxfId="253" priority="254" operator="greaterThan">
      <formula>K33</formula>
    </cfRule>
  </conditionalFormatting>
  <conditionalFormatting sqref="N33">
    <cfRule type="cellIs" dxfId="252" priority="253" operator="greaterThan">
      <formula>M33</formula>
    </cfRule>
  </conditionalFormatting>
  <conditionalFormatting sqref="P33">
    <cfRule type="cellIs" dxfId="251" priority="252" operator="greaterThan">
      <formula>O33</formula>
    </cfRule>
  </conditionalFormatting>
  <conditionalFormatting sqref="R33">
    <cfRule type="cellIs" dxfId="250" priority="251" operator="greaterThan">
      <formula>Q33</formula>
    </cfRule>
  </conditionalFormatting>
  <conditionalFormatting sqref="H33 J33 L33 N33 P33 R33">
    <cfRule type="cellIs" dxfId="249" priority="250" operator="greaterThan">
      <formula>G33</formula>
    </cfRule>
  </conditionalFormatting>
  <conditionalFormatting sqref="H33 J33 L33 P33 R33 N33">
    <cfRule type="cellIs" dxfId="248" priority="249" operator="greaterThan">
      <formula>G33</formula>
    </cfRule>
  </conditionalFormatting>
  <conditionalFormatting sqref="F33">
    <cfRule type="cellIs" dxfId="247" priority="248" operator="greaterThan">
      <formula>E33</formula>
    </cfRule>
  </conditionalFormatting>
  <conditionalFormatting sqref="F33">
    <cfRule type="cellIs" dxfId="246" priority="247" operator="greaterThan">
      <formula>E33</formula>
    </cfRule>
  </conditionalFormatting>
  <conditionalFormatting sqref="F33">
    <cfRule type="cellIs" dxfId="245" priority="246" operator="greaterThan">
      <formula>E33</formula>
    </cfRule>
  </conditionalFormatting>
  <conditionalFormatting sqref="F33">
    <cfRule type="cellIs" dxfId="244" priority="245" operator="greaterThan">
      <formula>E33</formula>
    </cfRule>
  </conditionalFormatting>
  <conditionalFormatting sqref="H36 J36 L36 N36 P36 R36 D36 F36">
    <cfRule type="cellIs" dxfId="243" priority="244" operator="greaterThan">
      <formula>C36</formula>
    </cfRule>
  </conditionalFormatting>
  <conditionalFormatting sqref="H36 J36 L36 N36 P36 R36 D36 F36">
    <cfRule type="cellIs" dxfId="242" priority="243" operator="greaterThan">
      <formula>C36</formula>
    </cfRule>
  </conditionalFormatting>
  <conditionalFormatting sqref="H36">
    <cfRule type="cellIs" dxfId="241" priority="242" operator="greaterThan">
      <formula>G36</formula>
    </cfRule>
  </conditionalFormatting>
  <conditionalFormatting sqref="J36">
    <cfRule type="cellIs" dxfId="240" priority="241" operator="greaterThan">
      <formula>I36</formula>
    </cfRule>
  </conditionalFormatting>
  <conditionalFormatting sqref="L36">
    <cfRule type="cellIs" dxfId="239" priority="240" operator="greaterThan">
      <formula>K36</formula>
    </cfRule>
  </conditionalFormatting>
  <conditionalFormatting sqref="N36">
    <cfRule type="cellIs" dxfId="238" priority="239" operator="greaterThan">
      <formula>M36</formula>
    </cfRule>
  </conditionalFormatting>
  <conditionalFormatting sqref="P36">
    <cfRule type="cellIs" dxfId="237" priority="238" operator="greaterThan">
      <formula>O36</formula>
    </cfRule>
  </conditionalFormatting>
  <conditionalFormatting sqref="R36">
    <cfRule type="cellIs" dxfId="236" priority="237" operator="greaterThan">
      <formula>Q36</formula>
    </cfRule>
  </conditionalFormatting>
  <conditionalFormatting sqref="H36 J36 L36 N36 P36 R36">
    <cfRule type="cellIs" dxfId="235" priority="236" operator="greaterThan">
      <formula>G36</formula>
    </cfRule>
  </conditionalFormatting>
  <conditionalFormatting sqref="H36 J36 L36 P36 R36 N36">
    <cfRule type="cellIs" dxfId="234" priority="235" operator="greaterThan">
      <formula>G36</formula>
    </cfRule>
  </conditionalFormatting>
  <conditionalFormatting sqref="F36">
    <cfRule type="cellIs" dxfId="233" priority="234" operator="greaterThan">
      <formula>E36</formula>
    </cfRule>
  </conditionalFormatting>
  <conditionalFormatting sqref="F36">
    <cfRule type="cellIs" dxfId="232" priority="233" operator="greaterThan">
      <formula>E36</formula>
    </cfRule>
  </conditionalFormatting>
  <conditionalFormatting sqref="F36">
    <cfRule type="cellIs" dxfId="231" priority="232" operator="greaterThan">
      <formula>E36</formula>
    </cfRule>
  </conditionalFormatting>
  <conditionalFormatting sqref="F36">
    <cfRule type="cellIs" dxfId="230" priority="231" operator="greaterThan">
      <formula>E36</formula>
    </cfRule>
  </conditionalFormatting>
  <conditionalFormatting sqref="H37 J37 L37 N37 P37 R37 F37">
    <cfRule type="cellIs" dxfId="229" priority="230" operator="greaterThan">
      <formula>E37</formula>
    </cfRule>
  </conditionalFormatting>
  <conditionalFormatting sqref="H37 J37 L37 N37 P37 R37 F37">
    <cfRule type="cellIs" dxfId="228" priority="229" operator="greaterThan">
      <formula>E37</formula>
    </cfRule>
  </conditionalFormatting>
  <conditionalFormatting sqref="H37">
    <cfRule type="cellIs" dxfId="227" priority="228" operator="greaterThan">
      <formula>G37</formula>
    </cfRule>
  </conditionalFormatting>
  <conditionalFormatting sqref="J37">
    <cfRule type="cellIs" dxfId="226" priority="227" operator="greaterThan">
      <formula>I37</formula>
    </cfRule>
  </conditionalFormatting>
  <conditionalFormatting sqref="L37">
    <cfRule type="cellIs" dxfId="225" priority="226" operator="greaterThan">
      <formula>K37</formula>
    </cfRule>
  </conditionalFormatting>
  <conditionalFormatting sqref="N37">
    <cfRule type="cellIs" dxfId="224" priority="225" operator="greaterThan">
      <formula>M37</formula>
    </cfRule>
  </conditionalFormatting>
  <conditionalFormatting sqref="P37">
    <cfRule type="cellIs" dxfId="223" priority="224" operator="greaterThan">
      <formula>O37</formula>
    </cfRule>
  </conditionalFormatting>
  <conditionalFormatting sqref="R37">
    <cfRule type="cellIs" dxfId="222" priority="223" operator="greaterThan">
      <formula>Q37</formula>
    </cfRule>
  </conditionalFormatting>
  <conditionalFormatting sqref="H37 J37 L37 N37 P37 R37">
    <cfRule type="cellIs" dxfId="221" priority="222" operator="greaterThan">
      <formula>G37</formula>
    </cfRule>
  </conditionalFormatting>
  <conditionalFormatting sqref="H37 J37 L37 P37 R37 N37">
    <cfRule type="cellIs" dxfId="220" priority="221" operator="greaterThan">
      <formula>G37</formula>
    </cfRule>
  </conditionalFormatting>
  <conditionalFormatting sqref="F37">
    <cfRule type="cellIs" dxfId="219" priority="220" operator="greaterThan">
      <formula>E37</formula>
    </cfRule>
  </conditionalFormatting>
  <conditionalFormatting sqref="F37">
    <cfRule type="cellIs" dxfId="218" priority="219" operator="greaterThan">
      <formula>E37</formula>
    </cfRule>
  </conditionalFormatting>
  <conditionalFormatting sqref="F37">
    <cfRule type="cellIs" dxfId="217" priority="218" operator="greaterThan">
      <formula>E37</formula>
    </cfRule>
  </conditionalFormatting>
  <conditionalFormatting sqref="F37">
    <cfRule type="cellIs" dxfId="216" priority="217" operator="greaterThan">
      <formula>E37</formula>
    </cfRule>
  </conditionalFormatting>
  <conditionalFormatting sqref="H38 J38 L38 N38 P38 R38 D38 F38">
    <cfRule type="cellIs" dxfId="215" priority="216" operator="greaterThan">
      <formula>C38</formula>
    </cfRule>
  </conditionalFormatting>
  <conditionalFormatting sqref="H38 J38 L38 N38 P38 R38 D38 F38">
    <cfRule type="cellIs" dxfId="214" priority="215" operator="greaterThan">
      <formula>C38</formula>
    </cfRule>
  </conditionalFormatting>
  <conditionalFormatting sqref="H38">
    <cfRule type="cellIs" dxfId="213" priority="214" operator="greaterThan">
      <formula>G38</formula>
    </cfRule>
  </conditionalFormatting>
  <conditionalFormatting sqref="J38">
    <cfRule type="cellIs" dxfId="212" priority="213" operator="greaterThan">
      <formula>I38</formula>
    </cfRule>
  </conditionalFormatting>
  <conditionalFormatting sqref="L38">
    <cfRule type="cellIs" dxfId="211" priority="212" operator="greaterThan">
      <formula>K38</formula>
    </cfRule>
  </conditionalFormatting>
  <conditionalFormatting sqref="N38">
    <cfRule type="cellIs" dxfId="210" priority="211" operator="greaterThan">
      <formula>M38</formula>
    </cfRule>
  </conditionalFormatting>
  <conditionalFormatting sqref="P38">
    <cfRule type="cellIs" dxfId="209" priority="210" operator="greaterThan">
      <formula>O38</formula>
    </cfRule>
  </conditionalFormatting>
  <conditionalFormatting sqref="R38">
    <cfRule type="cellIs" dxfId="208" priority="209" operator="greaterThan">
      <formula>Q38</formula>
    </cfRule>
  </conditionalFormatting>
  <conditionalFormatting sqref="H38 J38 L38 N38 P38 R38">
    <cfRule type="cellIs" dxfId="207" priority="208" operator="greaterThan">
      <formula>G38</formula>
    </cfRule>
  </conditionalFormatting>
  <conditionalFormatting sqref="H38 J38 L38 P38 R38 N38">
    <cfRule type="cellIs" dxfId="206" priority="207" operator="greaterThan">
      <formula>G38</formula>
    </cfRule>
  </conditionalFormatting>
  <conditionalFormatting sqref="F38">
    <cfRule type="cellIs" dxfId="205" priority="206" operator="greaterThan">
      <formula>E38</formula>
    </cfRule>
  </conditionalFormatting>
  <conditionalFormatting sqref="F38">
    <cfRule type="cellIs" dxfId="204" priority="205" operator="greaterThan">
      <formula>E38</formula>
    </cfRule>
  </conditionalFormatting>
  <conditionalFormatting sqref="F38">
    <cfRule type="cellIs" dxfId="203" priority="204" operator="greaterThan">
      <formula>E38</formula>
    </cfRule>
  </conditionalFormatting>
  <conditionalFormatting sqref="F38">
    <cfRule type="cellIs" dxfId="202" priority="203" operator="greaterThan">
      <formula>E38</formula>
    </cfRule>
  </conditionalFormatting>
  <conditionalFormatting sqref="H41 J41 L41 N41 P41 R41 D41 F41">
    <cfRule type="cellIs" dxfId="201" priority="202" operator="greaterThan">
      <formula>C41</formula>
    </cfRule>
  </conditionalFormatting>
  <conditionalFormatting sqref="H41 J41 L41 N41 P41 R41 D41 F41">
    <cfRule type="cellIs" dxfId="200" priority="201" operator="greaterThan">
      <formula>C41</formula>
    </cfRule>
  </conditionalFormatting>
  <conditionalFormatting sqref="H41">
    <cfRule type="cellIs" dxfId="199" priority="200" operator="greaterThan">
      <formula>G41</formula>
    </cfRule>
  </conditionalFormatting>
  <conditionalFormatting sqref="J41">
    <cfRule type="cellIs" dxfId="198" priority="199" operator="greaterThan">
      <formula>I41</formula>
    </cfRule>
  </conditionalFormatting>
  <conditionalFormatting sqref="L41">
    <cfRule type="cellIs" dxfId="197" priority="198" operator="greaterThan">
      <formula>K41</formula>
    </cfRule>
  </conditionalFormatting>
  <conditionalFormatting sqref="N41">
    <cfRule type="cellIs" dxfId="196" priority="197" operator="greaterThan">
      <formula>M41</formula>
    </cfRule>
  </conditionalFormatting>
  <conditionalFormatting sqref="P41">
    <cfRule type="cellIs" dxfId="195" priority="196" operator="greaterThan">
      <formula>O41</formula>
    </cfRule>
  </conditionalFormatting>
  <conditionalFormatting sqref="R41">
    <cfRule type="cellIs" dxfId="194" priority="195" operator="greaterThan">
      <formula>Q41</formula>
    </cfRule>
  </conditionalFormatting>
  <conditionalFormatting sqref="H41 J41 L41 N41 P41 R41">
    <cfRule type="cellIs" dxfId="193" priority="194" operator="greaterThan">
      <formula>G41</formula>
    </cfRule>
  </conditionalFormatting>
  <conditionalFormatting sqref="H41 J41 L41 P41 R41 N41">
    <cfRule type="cellIs" dxfId="192" priority="193" operator="greaterThan">
      <formula>G41</formula>
    </cfRule>
  </conditionalFormatting>
  <conditionalFormatting sqref="F41">
    <cfRule type="cellIs" dxfId="191" priority="192" operator="greaterThan">
      <formula>E41</formula>
    </cfRule>
  </conditionalFormatting>
  <conditionalFormatting sqref="F41">
    <cfRule type="cellIs" dxfId="190" priority="191" operator="greaterThan">
      <formula>E41</formula>
    </cfRule>
  </conditionalFormatting>
  <conditionalFormatting sqref="F41">
    <cfRule type="cellIs" dxfId="189" priority="190" operator="greaterThan">
      <formula>E41</formula>
    </cfRule>
  </conditionalFormatting>
  <conditionalFormatting sqref="F41">
    <cfRule type="cellIs" dxfId="188" priority="189" operator="greaterThan">
      <formula>E41</formula>
    </cfRule>
  </conditionalFormatting>
  <conditionalFormatting sqref="D37">
    <cfRule type="cellIs" dxfId="187" priority="188" operator="greaterThan">
      <formula>C37</formula>
    </cfRule>
  </conditionalFormatting>
  <conditionalFormatting sqref="D37">
    <cfRule type="cellIs" dxfId="186" priority="187" operator="greaterThan">
      <formula>C37</formula>
    </cfRule>
  </conditionalFormatting>
  <conditionalFormatting sqref="D37">
    <cfRule type="cellIs" dxfId="185" priority="186" operator="greaterThan">
      <formula>C37</formula>
    </cfRule>
  </conditionalFormatting>
  <conditionalFormatting sqref="D37">
    <cfRule type="cellIs" dxfId="184" priority="185" operator="greaterThan">
      <formula>C37</formula>
    </cfRule>
  </conditionalFormatting>
  <conditionalFormatting sqref="D37">
    <cfRule type="cellIs" dxfId="183" priority="184" operator="greaterThan">
      <formula>C37</formula>
    </cfRule>
  </conditionalFormatting>
  <conditionalFormatting sqref="C18:D18">
    <cfRule type="cellIs" dxfId="182" priority="183" operator="greaterThan">
      <formula>B18</formula>
    </cfRule>
  </conditionalFormatting>
  <conditionalFormatting sqref="D11">
    <cfRule type="cellIs" dxfId="181" priority="182" operator="greaterThan">
      <formula>C11</formula>
    </cfRule>
  </conditionalFormatting>
  <conditionalFormatting sqref="D48:D49 F48:F49">
    <cfRule type="cellIs" dxfId="180" priority="181" operator="greaterThan">
      <formula>C48</formula>
    </cfRule>
  </conditionalFormatting>
  <conditionalFormatting sqref="H48:H49">
    <cfRule type="cellIs" dxfId="179" priority="180" operator="greaterThan">
      <formula>G48</formula>
    </cfRule>
  </conditionalFormatting>
  <conditionalFormatting sqref="J48:J49">
    <cfRule type="cellIs" dxfId="178" priority="179" operator="greaterThan">
      <formula>I48</formula>
    </cfRule>
  </conditionalFormatting>
  <conditionalFormatting sqref="L48:L49">
    <cfRule type="cellIs" dxfId="177" priority="178" operator="greaterThan">
      <formula>K48</formula>
    </cfRule>
  </conditionalFormatting>
  <conditionalFormatting sqref="N48:N49">
    <cfRule type="cellIs" dxfId="176" priority="177" operator="greaterThan">
      <formula>M48</formula>
    </cfRule>
  </conditionalFormatting>
  <conditionalFormatting sqref="P49">
    <cfRule type="cellIs" dxfId="175" priority="176" operator="greaterThan">
      <formula>O49</formula>
    </cfRule>
  </conditionalFormatting>
  <conditionalFormatting sqref="R49">
    <cfRule type="cellIs" dxfId="174" priority="175" operator="greaterThan">
      <formula>Q49</formula>
    </cfRule>
  </conditionalFormatting>
  <conditionalFormatting sqref="F48:F49">
    <cfRule type="cellIs" dxfId="173" priority="174" operator="greaterThan">
      <formula>E48</formula>
    </cfRule>
  </conditionalFormatting>
  <conditionalFormatting sqref="P48 R48">
    <cfRule type="cellIs" dxfId="172" priority="173" operator="greaterThan">
      <formula>O48</formula>
    </cfRule>
  </conditionalFormatting>
  <conditionalFormatting sqref="D51:D52 F51:F52">
    <cfRule type="cellIs" dxfId="171" priority="172" operator="greaterThan">
      <formula>C51</formula>
    </cfRule>
  </conditionalFormatting>
  <conditionalFormatting sqref="H51:H52">
    <cfRule type="cellIs" dxfId="170" priority="171" operator="greaterThan">
      <formula>G51</formula>
    </cfRule>
  </conditionalFormatting>
  <conditionalFormatting sqref="J51:J52">
    <cfRule type="cellIs" dxfId="169" priority="170" operator="greaterThan">
      <formula>I51</formula>
    </cfRule>
  </conditionalFormatting>
  <conditionalFormatting sqref="L51:L52">
    <cfRule type="cellIs" dxfId="168" priority="169" operator="greaterThan">
      <formula>K51</formula>
    </cfRule>
  </conditionalFormatting>
  <conditionalFormatting sqref="N51:N52">
    <cfRule type="cellIs" dxfId="167" priority="168" operator="greaterThan">
      <formula>M51</formula>
    </cfRule>
  </conditionalFormatting>
  <conditionalFormatting sqref="P52">
    <cfRule type="cellIs" dxfId="166" priority="167" operator="greaterThan">
      <formula>O52</formula>
    </cfRule>
  </conditionalFormatting>
  <conditionalFormatting sqref="R52">
    <cfRule type="cellIs" dxfId="165" priority="166" operator="greaterThan">
      <formula>Q52</formula>
    </cfRule>
  </conditionalFormatting>
  <conditionalFormatting sqref="F51:F52">
    <cfRule type="cellIs" dxfId="164" priority="165" operator="greaterThan">
      <formula>E51</formula>
    </cfRule>
  </conditionalFormatting>
  <conditionalFormatting sqref="P51 R51">
    <cfRule type="cellIs" dxfId="163" priority="164" operator="greaterThan">
      <formula>O51</formula>
    </cfRule>
  </conditionalFormatting>
  <conditionalFormatting sqref="D54:D55 F54:F55">
    <cfRule type="cellIs" dxfId="162" priority="163" operator="greaterThan">
      <formula>C54</formula>
    </cfRule>
  </conditionalFormatting>
  <conditionalFormatting sqref="H54:H55">
    <cfRule type="cellIs" dxfId="161" priority="162" operator="greaterThan">
      <formula>G54</formula>
    </cfRule>
  </conditionalFormatting>
  <conditionalFormatting sqref="J54:J55">
    <cfRule type="cellIs" dxfId="160" priority="161" operator="greaterThan">
      <formula>I54</formula>
    </cfRule>
  </conditionalFormatting>
  <conditionalFormatting sqref="L54:L55">
    <cfRule type="cellIs" dxfId="159" priority="160" operator="greaterThan">
      <formula>K54</formula>
    </cfRule>
  </conditionalFormatting>
  <conditionalFormatting sqref="N54:N55">
    <cfRule type="cellIs" dxfId="158" priority="159" operator="greaterThan">
      <formula>M54</formula>
    </cfRule>
  </conditionalFormatting>
  <conditionalFormatting sqref="P55">
    <cfRule type="cellIs" dxfId="157" priority="158" operator="greaterThan">
      <formula>O55</formula>
    </cfRule>
  </conditionalFormatting>
  <conditionalFormatting sqref="R55">
    <cfRule type="cellIs" dxfId="156" priority="157" operator="greaterThan">
      <formula>Q55</formula>
    </cfRule>
  </conditionalFormatting>
  <conditionalFormatting sqref="F54:F55">
    <cfRule type="cellIs" dxfId="155" priority="156" operator="greaterThan">
      <formula>E54</formula>
    </cfRule>
  </conditionalFormatting>
  <conditionalFormatting sqref="P54 R54">
    <cfRule type="cellIs" dxfId="154" priority="155" operator="greaterThan">
      <formula>O54</formula>
    </cfRule>
  </conditionalFormatting>
  <conditionalFormatting sqref="D57:D58 F57:F58">
    <cfRule type="cellIs" dxfId="153" priority="154" operator="greaterThan">
      <formula>C57</formula>
    </cfRule>
  </conditionalFormatting>
  <conditionalFormatting sqref="H57:H58">
    <cfRule type="cellIs" dxfId="152" priority="153" operator="greaterThan">
      <formula>G57</formula>
    </cfRule>
  </conditionalFormatting>
  <conditionalFormatting sqref="J57:J58">
    <cfRule type="cellIs" dxfId="151" priority="152" operator="greaterThan">
      <formula>I57</formula>
    </cfRule>
  </conditionalFormatting>
  <conditionalFormatting sqref="L57:L58">
    <cfRule type="cellIs" dxfId="150" priority="151" operator="greaterThan">
      <formula>K57</formula>
    </cfRule>
  </conditionalFormatting>
  <conditionalFormatting sqref="N57:N58">
    <cfRule type="cellIs" dxfId="149" priority="150" operator="greaterThan">
      <formula>M57</formula>
    </cfRule>
  </conditionalFormatting>
  <conditionalFormatting sqref="P58">
    <cfRule type="cellIs" dxfId="148" priority="149" operator="greaterThan">
      <formula>O58</formula>
    </cfRule>
  </conditionalFormatting>
  <conditionalFormatting sqref="R58">
    <cfRule type="cellIs" dxfId="147" priority="148" operator="greaterThan">
      <formula>Q58</formula>
    </cfRule>
  </conditionalFormatting>
  <conditionalFormatting sqref="F57:F58">
    <cfRule type="cellIs" dxfId="146" priority="147" operator="greaterThan">
      <formula>E57</formula>
    </cfRule>
  </conditionalFormatting>
  <conditionalFormatting sqref="P57 R57">
    <cfRule type="cellIs" dxfId="145" priority="146" operator="greaterThan">
      <formula>O57</formula>
    </cfRule>
  </conditionalFormatting>
  <conditionalFormatting sqref="E18:H18 J18:M18">
    <cfRule type="cellIs" dxfId="144" priority="145" operator="greaterThan">
      <formula>D18</formula>
    </cfRule>
  </conditionalFormatting>
  <conditionalFormatting sqref="E17">
    <cfRule type="cellIs" dxfId="143" priority="144" operator="greaterThan">
      <formula>D17</formula>
    </cfRule>
  </conditionalFormatting>
  <conditionalFormatting sqref="E16">
    <cfRule type="cellIs" dxfId="142" priority="143" operator="greaterThan">
      <formula>D16</formula>
    </cfRule>
  </conditionalFormatting>
  <conditionalFormatting sqref="C14:R14">
    <cfRule type="cellIs" dxfId="141" priority="142" operator="greaterThan">
      <formula>B14</formula>
    </cfRule>
  </conditionalFormatting>
  <conditionalFormatting sqref="H27 J27 L27 N27 P27 D27 F27">
    <cfRule type="cellIs" dxfId="140" priority="141" operator="greaterThan">
      <formula>C27</formula>
    </cfRule>
  </conditionalFormatting>
  <conditionalFormatting sqref="H27 J27 L27 N27 P27 D27 F27">
    <cfRule type="cellIs" dxfId="139" priority="140" operator="greaterThan">
      <formula>C27</formula>
    </cfRule>
  </conditionalFormatting>
  <conditionalFormatting sqref="H27">
    <cfRule type="cellIs" dxfId="138" priority="139" operator="greaterThan">
      <formula>G27</formula>
    </cfRule>
  </conditionalFormatting>
  <conditionalFormatting sqref="J27">
    <cfRule type="cellIs" dxfId="137" priority="138" operator="greaterThan">
      <formula>I27</formula>
    </cfRule>
  </conditionalFormatting>
  <conditionalFormatting sqref="L27">
    <cfRule type="cellIs" dxfId="136" priority="137" operator="greaterThan">
      <formula>K27</formula>
    </cfRule>
  </conditionalFormatting>
  <conditionalFormatting sqref="N27">
    <cfRule type="cellIs" dxfId="135" priority="136" operator="greaterThan">
      <formula>M27</formula>
    </cfRule>
  </conditionalFormatting>
  <conditionalFormatting sqref="P27">
    <cfRule type="cellIs" dxfId="134" priority="135" operator="greaterThan">
      <formula>O27</formula>
    </cfRule>
  </conditionalFormatting>
  <conditionalFormatting sqref="H27 J27 L27 N27 P27">
    <cfRule type="cellIs" dxfId="133" priority="134" operator="greaterThan">
      <formula>G27</formula>
    </cfRule>
  </conditionalFormatting>
  <conditionalFormatting sqref="H27 J27 L27 P27 N27">
    <cfRule type="cellIs" dxfId="132" priority="133" operator="greaterThan">
      <formula>G27</formula>
    </cfRule>
  </conditionalFormatting>
  <conditionalFormatting sqref="F27">
    <cfRule type="cellIs" dxfId="131" priority="132" operator="greaterThan">
      <formula>E27</formula>
    </cfRule>
  </conditionalFormatting>
  <conditionalFormatting sqref="F27">
    <cfRule type="cellIs" dxfId="130" priority="131" operator="greaterThan">
      <formula>E27</formula>
    </cfRule>
  </conditionalFormatting>
  <conditionalFormatting sqref="F27">
    <cfRule type="cellIs" dxfId="129" priority="130" operator="greaterThan">
      <formula>E27</formula>
    </cfRule>
  </conditionalFormatting>
  <conditionalFormatting sqref="F27">
    <cfRule type="cellIs" dxfId="128" priority="129" operator="greaterThan">
      <formula>E27</formula>
    </cfRule>
  </conditionalFormatting>
  <conditionalFormatting sqref="R28">
    <cfRule type="cellIs" dxfId="127" priority="128" operator="greaterThan">
      <formula>Q28</formula>
    </cfRule>
  </conditionalFormatting>
  <conditionalFormatting sqref="H28 J28 L28 N28 P28 D28 F28">
    <cfRule type="cellIs" dxfId="126" priority="127" operator="greaterThan">
      <formula>C28</formula>
    </cfRule>
  </conditionalFormatting>
  <conditionalFormatting sqref="H28 J28 L28 N28 P28 D28 F28">
    <cfRule type="cellIs" dxfId="125" priority="126" operator="greaterThan">
      <formula>C28</formula>
    </cfRule>
  </conditionalFormatting>
  <conditionalFormatting sqref="H28">
    <cfRule type="cellIs" dxfId="124" priority="125" operator="greaterThan">
      <formula>G28</formula>
    </cfRule>
  </conditionalFormatting>
  <conditionalFormatting sqref="J28">
    <cfRule type="cellIs" dxfId="123" priority="124" operator="greaterThan">
      <formula>I28</formula>
    </cfRule>
  </conditionalFormatting>
  <conditionalFormatting sqref="L28">
    <cfRule type="cellIs" dxfId="122" priority="123" operator="greaterThan">
      <formula>K28</formula>
    </cfRule>
  </conditionalFormatting>
  <conditionalFormatting sqref="N28">
    <cfRule type="cellIs" dxfId="121" priority="122" operator="greaterThan">
      <formula>M28</formula>
    </cfRule>
  </conditionalFormatting>
  <conditionalFormatting sqref="P28">
    <cfRule type="cellIs" dxfId="120" priority="121" operator="greaterThan">
      <formula>O28</formula>
    </cfRule>
  </conditionalFormatting>
  <conditionalFormatting sqref="H28 J28 L28 N28 P28">
    <cfRule type="cellIs" dxfId="119" priority="120" operator="greaterThan">
      <formula>G28</formula>
    </cfRule>
  </conditionalFormatting>
  <conditionalFormatting sqref="H28 J28 L28 P28 N28">
    <cfRule type="cellIs" dxfId="118" priority="119" operator="greaterThan">
      <formula>G28</formula>
    </cfRule>
  </conditionalFormatting>
  <conditionalFormatting sqref="F28">
    <cfRule type="cellIs" dxfId="117" priority="118" operator="greaterThan">
      <formula>E28</formula>
    </cfRule>
  </conditionalFormatting>
  <conditionalFormatting sqref="F28">
    <cfRule type="cellIs" dxfId="116" priority="117" operator="greaterThan">
      <formula>E28</formula>
    </cfRule>
  </conditionalFormatting>
  <conditionalFormatting sqref="F28">
    <cfRule type="cellIs" dxfId="115" priority="116" operator="greaterThan">
      <formula>E28</formula>
    </cfRule>
  </conditionalFormatting>
  <conditionalFormatting sqref="F28">
    <cfRule type="cellIs" dxfId="114" priority="115" operator="greaterThan">
      <formula>E28</formula>
    </cfRule>
  </conditionalFormatting>
  <conditionalFormatting sqref="R29">
    <cfRule type="cellIs" dxfId="113" priority="114" operator="greaterThan">
      <formula>Q29</formula>
    </cfRule>
  </conditionalFormatting>
  <conditionalFormatting sqref="H29 J29 L29 N29 P29 D29 F29">
    <cfRule type="cellIs" dxfId="112" priority="113" operator="greaterThan">
      <formula>C29</formula>
    </cfRule>
  </conditionalFormatting>
  <conditionalFormatting sqref="H29 J29 L29 N29 P29 D29 F29">
    <cfRule type="cellIs" dxfId="111" priority="112" operator="greaterThan">
      <formula>C29</formula>
    </cfRule>
  </conditionalFormatting>
  <conditionalFormatting sqref="H29">
    <cfRule type="cellIs" dxfId="110" priority="111" operator="greaterThan">
      <formula>G29</formula>
    </cfRule>
  </conditionalFormatting>
  <conditionalFormatting sqref="J29">
    <cfRule type="cellIs" dxfId="109" priority="110" operator="greaterThan">
      <formula>I29</formula>
    </cfRule>
  </conditionalFormatting>
  <conditionalFormatting sqref="L29">
    <cfRule type="cellIs" dxfId="108" priority="109" operator="greaterThan">
      <formula>K29</formula>
    </cfRule>
  </conditionalFormatting>
  <conditionalFormatting sqref="N29">
    <cfRule type="cellIs" dxfId="107" priority="108" operator="greaterThan">
      <formula>M29</formula>
    </cfRule>
  </conditionalFormatting>
  <conditionalFormatting sqref="P29">
    <cfRule type="cellIs" dxfId="106" priority="107" operator="greaterThan">
      <formula>O29</formula>
    </cfRule>
  </conditionalFormatting>
  <conditionalFormatting sqref="H29 J29 L29 N29 P29">
    <cfRule type="cellIs" dxfId="105" priority="106" operator="greaterThan">
      <formula>G29</formula>
    </cfRule>
  </conditionalFormatting>
  <conditionalFormatting sqref="H29 J29 L29 P29 N29">
    <cfRule type="cellIs" dxfId="104" priority="105" operator="greaterThan">
      <formula>G29</formula>
    </cfRule>
  </conditionalFormatting>
  <conditionalFormatting sqref="F29">
    <cfRule type="cellIs" dxfId="103" priority="104" operator="greaterThan">
      <formula>E29</formula>
    </cfRule>
  </conditionalFormatting>
  <conditionalFormatting sqref="F29">
    <cfRule type="cellIs" dxfId="102" priority="103" operator="greaterThan">
      <formula>E29</formula>
    </cfRule>
  </conditionalFormatting>
  <conditionalFormatting sqref="F29">
    <cfRule type="cellIs" dxfId="101" priority="102" operator="greaterThan">
      <formula>E29</formula>
    </cfRule>
  </conditionalFormatting>
  <conditionalFormatting sqref="F29">
    <cfRule type="cellIs" dxfId="100" priority="101" operator="greaterThan">
      <formula>E29</formula>
    </cfRule>
  </conditionalFormatting>
  <conditionalFormatting sqref="R31">
    <cfRule type="cellIs" dxfId="99" priority="100" operator="greaterThan">
      <formula>Q31</formula>
    </cfRule>
  </conditionalFormatting>
  <conditionalFormatting sqref="H31 J31 L31 N31 P31 D31 F31">
    <cfRule type="cellIs" dxfId="98" priority="99" operator="greaterThan">
      <formula>C31</formula>
    </cfRule>
  </conditionalFormatting>
  <conditionalFormatting sqref="H31 J31 L31 N31 P31 D31 F31">
    <cfRule type="cellIs" dxfId="97" priority="98" operator="greaterThan">
      <formula>C31</formula>
    </cfRule>
  </conditionalFormatting>
  <conditionalFormatting sqref="H31">
    <cfRule type="cellIs" dxfId="96" priority="97" operator="greaterThan">
      <formula>G31</formula>
    </cfRule>
  </conditionalFormatting>
  <conditionalFormatting sqref="J31">
    <cfRule type="cellIs" dxfId="95" priority="96" operator="greaterThan">
      <formula>I31</formula>
    </cfRule>
  </conditionalFormatting>
  <conditionalFormatting sqref="L31">
    <cfRule type="cellIs" dxfId="94" priority="95" operator="greaterThan">
      <formula>K31</formula>
    </cfRule>
  </conditionalFormatting>
  <conditionalFormatting sqref="N31">
    <cfRule type="cellIs" dxfId="93" priority="94" operator="greaterThan">
      <formula>M31</formula>
    </cfRule>
  </conditionalFormatting>
  <conditionalFormatting sqref="P31">
    <cfRule type="cellIs" dxfId="92" priority="93" operator="greaterThan">
      <formula>O31</formula>
    </cfRule>
  </conditionalFormatting>
  <conditionalFormatting sqref="H31 J31 L31 N31 P31">
    <cfRule type="cellIs" dxfId="91" priority="92" operator="greaterThan">
      <formula>G31</formula>
    </cfRule>
  </conditionalFormatting>
  <conditionalFormatting sqref="H31 J31 L31 P31 N31">
    <cfRule type="cellIs" dxfId="90" priority="91" operator="greaterThan">
      <formula>G31</formula>
    </cfRule>
  </conditionalFormatting>
  <conditionalFormatting sqref="F31">
    <cfRule type="cellIs" dxfId="89" priority="90" operator="greaterThan">
      <formula>E31</formula>
    </cfRule>
  </conditionalFormatting>
  <conditionalFormatting sqref="F31">
    <cfRule type="cellIs" dxfId="88" priority="89" operator="greaterThan">
      <formula>E31</formula>
    </cfRule>
  </conditionalFormatting>
  <conditionalFormatting sqref="F31">
    <cfRule type="cellIs" dxfId="87" priority="88" operator="greaterThan">
      <formula>E31</formula>
    </cfRule>
  </conditionalFormatting>
  <conditionalFormatting sqref="F31">
    <cfRule type="cellIs" dxfId="86" priority="87" operator="greaterThan">
      <formula>E31</formula>
    </cfRule>
  </conditionalFormatting>
  <conditionalFormatting sqref="R32">
    <cfRule type="cellIs" dxfId="85" priority="86" operator="greaterThan">
      <formula>Q32</formula>
    </cfRule>
  </conditionalFormatting>
  <conditionalFormatting sqref="H32 J32 L32 N32 P32 D32 F32">
    <cfRule type="cellIs" dxfId="84" priority="85" operator="greaterThan">
      <formula>C32</formula>
    </cfRule>
  </conditionalFormatting>
  <conditionalFormatting sqref="H32 J32 L32 N32 P32 D32 F32">
    <cfRule type="cellIs" dxfId="83" priority="84" operator="greaterThan">
      <formula>C32</formula>
    </cfRule>
  </conditionalFormatting>
  <conditionalFormatting sqref="H32">
    <cfRule type="cellIs" dxfId="82" priority="83" operator="greaterThan">
      <formula>G32</formula>
    </cfRule>
  </conditionalFormatting>
  <conditionalFormatting sqref="J32">
    <cfRule type="cellIs" dxfId="81" priority="82" operator="greaterThan">
      <formula>I32</formula>
    </cfRule>
  </conditionalFormatting>
  <conditionalFormatting sqref="L32">
    <cfRule type="cellIs" dxfId="80" priority="81" operator="greaterThan">
      <formula>K32</formula>
    </cfRule>
  </conditionalFormatting>
  <conditionalFormatting sqref="N32">
    <cfRule type="cellIs" dxfId="79" priority="80" operator="greaterThan">
      <formula>M32</formula>
    </cfRule>
  </conditionalFormatting>
  <conditionalFormatting sqref="P32">
    <cfRule type="cellIs" dxfId="78" priority="79" operator="greaterThan">
      <formula>O32</formula>
    </cfRule>
  </conditionalFormatting>
  <conditionalFormatting sqref="H32 J32 L32 N32 P32">
    <cfRule type="cellIs" dxfId="77" priority="78" operator="greaterThan">
      <formula>G32</formula>
    </cfRule>
  </conditionalFormatting>
  <conditionalFormatting sqref="H32 J32 L32 P32 N32">
    <cfRule type="cellIs" dxfId="76" priority="77" operator="greaterThan">
      <formula>G32</formula>
    </cfRule>
  </conditionalFormatting>
  <conditionalFormatting sqref="F32">
    <cfRule type="cellIs" dxfId="75" priority="76" operator="greaterThan">
      <formula>E32</formula>
    </cfRule>
  </conditionalFormatting>
  <conditionalFormatting sqref="F32">
    <cfRule type="cellIs" dxfId="74" priority="75" operator="greaterThan">
      <formula>E32</formula>
    </cfRule>
  </conditionalFormatting>
  <conditionalFormatting sqref="F32">
    <cfRule type="cellIs" dxfId="73" priority="74" operator="greaterThan">
      <formula>E32</formula>
    </cfRule>
  </conditionalFormatting>
  <conditionalFormatting sqref="F32">
    <cfRule type="cellIs" dxfId="72" priority="73" operator="greaterThan">
      <formula>E32</formula>
    </cfRule>
  </conditionalFormatting>
  <conditionalFormatting sqref="D34">
    <cfRule type="cellIs" dxfId="71" priority="72" operator="greaterThan">
      <formula>C34</formula>
    </cfRule>
  </conditionalFormatting>
  <conditionalFormatting sqref="D34">
    <cfRule type="cellIs" dxfId="70" priority="71" operator="greaterThan">
      <formula>C34</formula>
    </cfRule>
  </conditionalFormatting>
  <conditionalFormatting sqref="D35">
    <cfRule type="cellIs" dxfId="69" priority="70" operator="greaterThan">
      <formula>C35</formula>
    </cfRule>
  </conditionalFormatting>
  <conditionalFormatting sqref="D35">
    <cfRule type="cellIs" dxfId="68" priority="69" operator="greaterThan">
      <formula>C35</formula>
    </cfRule>
  </conditionalFormatting>
  <conditionalFormatting sqref="F34">
    <cfRule type="cellIs" dxfId="67" priority="68" operator="greaterThan">
      <formula>E34</formula>
    </cfRule>
  </conditionalFormatting>
  <conditionalFormatting sqref="F34">
    <cfRule type="cellIs" dxfId="66" priority="67" operator="greaterThan">
      <formula>E34</formula>
    </cfRule>
  </conditionalFormatting>
  <conditionalFormatting sqref="F35">
    <cfRule type="cellIs" dxfId="65" priority="66" operator="greaterThan">
      <formula>E35</formula>
    </cfRule>
  </conditionalFormatting>
  <conditionalFormatting sqref="F35">
    <cfRule type="cellIs" dxfId="64" priority="65" operator="greaterThan">
      <formula>E35</formula>
    </cfRule>
  </conditionalFormatting>
  <conditionalFormatting sqref="H34">
    <cfRule type="cellIs" dxfId="63" priority="64" operator="greaterThan">
      <formula>G34</formula>
    </cfRule>
  </conditionalFormatting>
  <conditionalFormatting sqref="H34">
    <cfRule type="cellIs" dxfId="62" priority="63" operator="greaterThan">
      <formula>G34</formula>
    </cfRule>
  </conditionalFormatting>
  <conditionalFormatting sqref="H35">
    <cfRule type="cellIs" dxfId="61" priority="62" operator="greaterThan">
      <formula>G35</formula>
    </cfRule>
  </conditionalFormatting>
  <conditionalFormatting sqref="H35">
    <cfRule type="cellIs" dxfId="60" priority="61" operator="greaterThan">
      <formula>G35</formula>
    </cfRule>
  </conditionalFormatting>
  <conditionalFormatting sqref="J34">
    <cfRule type="cellIs" dxfId="59" priority="60" operator="greaterThan">
      <formula>I34</formula>
    </cfRule>
  </conditionalFormatting>
  <conditionalFormatting sqref="J34">
    <cfRule type="cellIs" dxfId="58" priority="59" operator="greaterThan">
      <formula>I34</formula>
    </cfRule>
  </conditionalFormatting>
  <conditionalFormatting sqref="J35">
    <cfRule type="cellIs" dxfId="57" priority="58" operator="greaterThan">
      <formula>I35</formula>
    </cfRule>
  </conditionalFormatting>
  <conditionalFormatting sqref="J35">
    <cfRule type="cellIs" dxfId="56" priority="57" operator="greaterThan">
      <formula>I35</formula>
    </cfRule>
  </conditionalFormatting>
  <conditionalFormatting sqref="L34">
    <cfRule type="cellIs" dxfId="55" priority="56" operator="greaterThan">
      <formula>K34</formula>
    </cfRule>
  </conditionalFormatting>
  <conditionalFormatting sqref="L34">
    <cfRule type="cellIs" dxfId="54" priority="55" operator="greaterThan">
      <formula>K34</formula>
    </cfRule>
  </conditionalFormatting>
  <conditionalFormatting sqref="L35">
    <cfRule type="cellIs" dxfId="53" priority="54" operator="greaterThan">
      <formula>K35</formula>
    </cfRule>
  </conditionalFormatting>
  <conditionalFormatting sqref="L35">
    <cfRule type="cellIs" dxfId="52" priority="53" operator="greaterThan">
      <formula>K35</formula>
    </cfRule>
  </conditionalFormatting>
  <conditionalFormatting sqref="N34">
    <cfRule type="cellIs" dxfId="51" priority="52" operator="greaterThan">
      <formula>M34</formula>
    </cfRule>
  </conditionalFormatting>
  <conditionalFormatting sqref="N34">
    <cfRule type="cellIs" dxfId="50" priority="51" operator="greaterThan">
      <formula>M34</formula>
    </cfRule>
  </conditionalFormatting>
  <conditionalFormatting sqref="N35">
    <cfRule type="cellIs" dxfId="49" priority="50" operator="greaterThan">
      <formula>M35</formula>
    </cfRule>
  </conditionalFormatting>
  <conditionalFormatting sqref="N35">
    <cfRule type="cellIs" dxfId="48" priority="49" operator="greaterThan">
      <formula>M35</formula>
    </cfRule>
  </conditionalFormatting>
  <conditionalFormatting sqref="P34">
    <cfRule type="cellIs" dxfId="47" priority="48" operator="greaterThan">
      <formula>O34</formula>
    </cfRule>
  </conditionalFormatting>
  <conditionalFormatting sqref="P34">
    <cfRule type="cellIs" dxfId="46" priority="47" operator="greaterThan">
      <formula>O34</formula>
    </cfRule>
  </conditionalFormatting>
  <conditionalFormatting sqref="P35">
    <cfRule type="cellIs" dxfId="45" priority="46" operator="greaterThan">
      <formula>O35</formula>
    </cfRule>
  </conditionalFormatting>
  <conditionalFormatting sqref="P35">
    <cfRule type="cellIs" dxfId="44" priority="45" operator="greaterThan">
      <formula>O35</formula>
    </cfRule>
  </conditionalFormatting>
  <conditionalFormatting sqref="R34">
    <cfRule type="cellIs" dxfId="43" priority="44" operator="greaterThan">
      <formula>Q34</formula>
    </cfRule>
  </conditionalFormatting>
  <conditionalFormatting sqref="R34">
    <cfRule type="cellIs" dxfId="42" priority="43" operator="greaterThan">
      <formula>Q34</formula>
    </cfRule>
  </conditionalFormatting>
  <conditionalFormatting sqref="R35">
    <cfRule type="cellIs" dxfId="41" priority="42" operator="greaterThan">
      <formula>Q35</formula>
    </cfRule>
  </conditionalFormatting>
  <conditionalFormatting sqref="R35">
    <cfRule type="cellIs" dxfId="40" priority="41" operator="greaterThan">
      <formula>Q35</formula>
    </cfRule>
  </conditionalFormatting>
  <conditionalFormatting sqref="F17">
    <cfRule type="cellIs" dxfId="39" priority="40" operator="greaterThan">
      <formula>E17</formula>
    </cfRule>
  </conditionalFormatting>
  <conditionalFormatting sqref="F16">
    <cfRule type="cellIs" dxfId="38" priority="39" operator="greaterThan">
      <formula>E16</formula>
    </cfRule>
  </conditionalFormatting>
  <conditionalFormatting sqref="G17">
    <cfRule type="cellIs" dxfId="37" priority="38" operator="greaterThan">
      <formula>F17</formula>
    </cfRule>
  </conditionalFormatting>
  <conditionalFormatting sqref="G16">
    <cfRule type="cellIs" dxfId="36" priority="37" operator="greaterThan">
      <formula>F16</formula>
    </cfRule>
  </conditionalFormatting>
  <conditionalFormatting sqref="H17">
    <cfRule type="cellIs" dxfId="35" priority="36" operator="greaterThan">
      <formula>G17</formula>
    </cfRule>
  </conditionalFormatting>
  <conditionalFormatting sqref="H16">
    <cfRule type="cellIs" dxfId="34" priority="35" operator="greaterThan">
      <formula>G16</formula>
    </cfRule>
  </conditionalFormatting>
  <conditionalFormatting sqref="I17">
    <cfRule type="cellIs" dxfId="33" priority="34" operator="greaterThan">
      <formula>H17</formula>
    </cfRule>
  </conditionalFormatting>
  <conditionalFormatting sqref="I16">
    <cfRule type="cellIs" dxfId="32" priority="33" operator="greaterThan">
      <formula>H16</formula>
    </cfRule>
  </conditionalFormatting>
  <conditionalFormatting sqref="J17">
    <cfRule type="cellIs" dxfId="31" priority="32" operator="greaterThan">
      <formula>I17</formula>
    </cfRule>
  </conditionalFormatting>
  <conditionalFormatting sqref="J16">
    <cfRule type="cellIs" dxfId="30" priority="31" operator="greaterThan">
      <formula>I16</formula>
    </cfRule>
  </conditionalFormatting>
  <conditionalFormatting sqref="K17">
    <cfRule type="cellIs" dxfId="29" priority="30" operator="greaterThan">
      <formula>J17</formula>
    </cfRule>
  </conditionalFormatting>
  <conditionalFormatting sqref="K16">
    <cfRule type="cellIs" dxfId="28" priority="29" operator="greaterThan">
      <formula>J16</formula>
    </cfRule>
  </conditionalFormatting>
  <conditionalFormatting sqref="L17">
    <cfRule type="cellIs" dxfId="27" priority="28" operator="greaterThan">
      <formula>K17</formula>
    </cfRule>
  </conditionalFormatting>
  <conditionalFormatting sqref="L16">
    <cfRule type="cellIs" dxfId="26" priority="27" operator="greaterThan">
      <formula>K16</formula>
    </cfRule>
  </conditionalFormatting>
  <conditionalFormatting sqref="M17">
    <cfRule type="cellIs" dxfId="25" priority="26" operator="greaterThan">
      <formula>L17</formula>
    </cfRule>
  </conditionalFormatting>
  <conditionalFormatting sqref="M16">
    <cfRule type="cellIs" dxfId="24" priority="25" operator="greaterThan">
      <formula>L16</formula>
    </cfRule>
  </conditionalFormatting>
  <conditionalFormatting sqref="N17">
    <cfRule type="cellIs" dxfId="23" priority="24" operator="greaterThan">
      <formula>M17</formula>
    </cfRule>
  </conditionalFormatting>
  <conditionalFormatting sqref="N16">
    <cfRule type="cellIs" dxfId="22" priority="23" operator="greaterThan">
      <formula>M16</formula>
    </cfRule>
  </conditionalFormatting>
  <conditionalFormatting sqref="O17">
    <cfRule type="cellIs" dxfId="21" priority="22" operator="greaterThan">
      <formula>N17</formula>
    </cfRule>
  </conditionalFormatting>
  <conditionalFormatting sqref="O16">
    <cfRule type="cellIs" dxfId="20" priority="21" operator="greaterThan">
      <formula>N16</formula>
    </cfRule>
  </conditionalFormatting>
  <conditionalFormatting sqref="P17">
    <cfRule type="cellIs" dxfId="19" priority="20" operator="greaterThan">
      <formula>O17</formula>
    </cfRule>
  </conditionalFormatting>
  <conditionalFormatting sqref="P16">
    <cfRule type="cellIs" dxfId="18" priority="19" operator="greaterThan">
      <formula>O16</formula>
    </cfRule>
  </conditionalFormatting>
  <conditionalFormatting sqref="Q17">
    <cfRule type="cellIs" dxfId="17" priority="18" operator="greaterThan">
      <formula>P17</formula>
    </cfRule>
  </conditionalFormatting>
  <conditionalFormatting sqref="Q16">
    <cfRule type="cellIs" dxfId="16" priority="17" operator="greaterThan">
      <formula>P16</formula>
    </cfRule>
  </conditionalFormatting>
  <conditionalFormatting sqref="R17">
    <cfRule type="cellIs" dxfId="15" priority="16" operator="greaterThan">
      <formula>Q17</formula>
    </cfRule>
  </conditionalFormatting>
  <conditionalFormatting sqref="R16">
    <cfRule type="cellIs" dxfId="14" priority="15" operator="greaterThan">
      <formula>Q16</formula>
    </cfRule>
  </conditionalFormatting>
  <conditionalFormatting sqref="E21:E22">
    <cfRule type="cellIs" dxfId="13" priority="14" operator="greaterThan">
      <formula>D21</formula>
    </cfRule>
  </conditionalFormatting>
  <conditionalFormatting sqref="F21:F22">
    <cfRule type="cellIs" dxfId="12" priority="13" operator="greaterThan">
      <formula>E21</formula>
    </cfRule>
  </conditionalFormatting>
  <conditionalFormatting sqref="G21:G22">
    <cfRule type="cellIs" dxfId="11" priority="12" operator="greaterThan">
      <formula>F21</formula>
    </cfRule>
  </conditionalFormatting>
  <conditionalFormatting sqref="H21:H22">
    <cfRule type="cellIs" dxfId="10" priority="11" operator="greaterThan">
      <formula>G21</formula>
    </cfRule>
  </conditionalFormatting>
  <conditionalFormatting sqref="I21:I22">
    <cfRule type="cellIs" dxfId="9" priority="10" operator="greaterThan">
      <formula>H21</formula>
    </cfRule>
  </conditionalFormatting>
  <conditionalFormatting sqref="J21:J22">
    <cfRule type="cellIs" dxfId="8" priority="9" operator="greaterThan">
      <formula>I21</formula>
    </cfRule>
  </conditionalFormatting>
  <conditionalFormatting sqref="K21:K22">
    <cfRule type="cellIs" dxfId="7" priority="8" operator="greaterThan">
      <formula>J21</formula>
    </cfRule>
  </conditionalFormatting>
  <conditionalFormatting sqref="L21:L22">
    <cfRule type="cellIs" dxfId="6" priority="7" operator="greaterThan">
      <formula>K21</formula>
    </cfRule>
  </conditionalFormatting>
  <conditionalFormatting sqref="M21:M22">
    <cfRule type="cellIs" dxfId="5" priority="6" operator="greaterThan">
      <formula>L21</formula>
    </cfRule>
  </conditionalFormatting>
  <conditionalFormatting sqref="N21:N22">
    <cfRule type="cellIs" dxfId="4" priority="5" operator="greaterThan">
      <formula>M21</formula>
    </cfRule>
  </conditionalFormatting>
  <conditionalFormatting sqref="O21:O22">
    <cfRule type="cellIs" dxfId="3" priority="4" operator="greaterThan">
      <formula>N21</formula>
    </cfRule>
  </conditionalFormatting>
  <conditionalFormatting sqref="P21:R22">
    <cfRule type="cellIs" dxfId="2" priority="3" operator="greaterThan">
      <formula>O21</formula>
    </cfRule>
  </conditionalFormatting>
  <conditionalFormatting sqref="C38">
    <cfRule type="cellIs" dxfId="1" priority="2" operator="greaterThan">
      <formula>B38</formula>
    </cfRule>
  </conditionalFormatting>
  <conditionalFormatting sqref="C38">
    <cfRule type="cellIs" dxfId="0" priority="1" operator="greaterThan">
      <formula>B38</formula>
    </cfRule>
  </conditionalFormatting>
  <dataValidations count="4">
    <dataValidation type="date" operator="greaterThan" allowBlank="1" showInputMessage="1" showErrorMessage="1" prompt="Введите дату в формате ЧЧ.ММ.ГГГГ" sqref="V2" xr:uid="{00000000-0002-0000-0300-000000000000}">
      <formula1>DATE(96,1,1)</formula1>
    </dataValidation>
    <dataValidation type="whole" operator="greaterThanOrEqual" allowBlank="1" showErrorMessage="1" error="Введите как целое положительное число." sqref="C12:R14 C7:R7" xr:uid="{00000000-0002-0000-0300-000001000000}">
      <formula1>0</formula1>
    </dataValidation>
    <dataValidation allowBlank="1" showErrorMessage="1" prompt="Введите самостоятельно рассчитанный коэффициент" sqref="C5:R5 T5:U5" xr:uid="{00000000-0002-0000-0300-000002000000}"/>
    <dataValidation type="whole" operator="notEqual" allowBlank="1" showErrorMessage="1" error="Введите как целое число." sqref="C21:R41 C8:R11 C15:R19 C43:R59" xr:uid="{00000000-0002-0000-0300-000003000000}">
      <formula1>-1E+28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2"/>
  <sheetViews>
    <sheetView workbookViewId="0">
      <selection activeCell="A3" sqref="A3:K3"/>
    </sheetView>
  </sheetViews>
  <sheetFormatPr defaultColWidth="9" defaultRowHeight="12.75" x14ac:dyDescent="0.2"/>
  <cols>
    <col min="1" max="1" width="5" style="248" customWidth="1"/>
    <col min="2" max="3" width="9" style="77" customWidth="1"/>
    <col min="4" max="4" width="25.42578125" style="77" customWidth="1"/>
    <col min="5" max="5" width="46.85546875" style="77" customWidth="1"/>
    <col min="6" max="6" width="15.42578125" style="77" bestFit="1" customWidth="1"/>
    <col min="7" max="7" width="9" style="77" customWidth="1"/>
    <col min="8" max="8" width="41.42578125" style="77" customWidth="1"/>
    <col min="9" max="9" width="20" style="77" customWidth="1"/>
    <col min="10" max="10" width="15" style="248" customWidth="1"/>
    <col min="11" max="11" width="15.5703125" style="77" customWidth="1"/>
    <col min="12" max="12" width="9" style="77"/>
    <col min="13" max="13" width="9" style="230"/>
    <col min="14" max="16384" width="9" style="77"/>
  </cols>
  <sheetData>
    <row r="1" spans="1:13" s="82" customFormat="1" ht="15.75" x14ac:dyDescent="0.2">
      <c r="A1" s="295" t="s">
        <v>411</v>
      </c>
      <c r="B1" s="295"/>
      <c r="C1" s="295"/>
      <c r="D1" s="295"/>
      <c r="E1" s="295"/>
      <c r="F1" s="295"/>
      <c r="G1" s="295"/>
      <c r="H1" s="295"/>
      <c r="I1" s="296" t="s">
        <v>412</v>
      </c>
      <c r="J1" s="296"/>
      <c r="K1" s="296"/>
      <c r="M1" s="224"/>
    </row>
    <row r="2" spans="1:13" ht="15.75" x14ac:dyDescent="0.25">
      <c r="A2" s="225"/>
      <c r="B2" s="297" t="s">
        <v>474</v>
      </c>
      <c r="C2" s="297"/>
      <c r="D2" s="297"/>
      <c r="E2" s="226"/>
      <c r="F2" s="226"/>
      <c r="G2" s="226"/>
      <c r="H2" s="226"/>
      <c r="I2" s="227">
        <v>45744</v>
      </c>
      <c r="J2" s="228"/>
      <c r="K2" s="229"/>
    </row>
    <row r="3" spans="1:13" ht="6.75" customHeight="1" x14ac:dyDescent="0.2">
      <c r="A3" s="298"/>
      <c r="B3" s="299"/>
      <c r="C3" s="299"/>
      <c r="D3" s="299"/>
      <c r="E3" s="299"/>
      <c r="F3" s="299"/>
      <c r="G3" s="299"/>
      <c r="H3" s="299"/>
      <c r="I3" s="299"/>
      <c r="J3" s="299"/>
      <c r="K3" s="300"/>
    </row>
    <row r="4" spans="1:13" s="232" customFormat="1" ht="42.75" x14ac:dyDescent="0.2">
      <c r="A4" s="301" t="s">
        <v>0</v>
      </c>
      <c r="B4" s="301" t="s">
        <v>413</v>
      </c>
      <c r="C4" s="301"/>
      <c r="D4" s="301"/>
      <c r="E4" s="301"/>
      <c r="F4" s="301" t="s">
        <v>414</v>
      </c>
      <c r="G4" s="301"/>
      <c r="H4" s="301"/>
      <c r="I4" s="231" t="s">
        <v>415</v>
      </c>
      <c r="J4" s="231" t="s">
        <v>416</v>
      </c>
      <c r="K4" s="231" t="s">
        <v>417</v>
      </c>
      <c r="M4" s="233"/>
    </row>
    <row r="5" spans="1:13" s="232" customFormat="1" ht="14.25" x14ac:dyDescent="0.2">
      <c r="A5" s="301"/>
      <c r="B5" s="301" t="s">
        <v>418</v>
      </c>
      <c r="C5" s="301"/>
      <c r="D5" s="301"/>
      <c r="E5" s="301"/>
      <c r="F5" s="301" t="s">
        <v>419</v>
      </c>
      <c r="G5" s="301"/>
      <c r="H5" s="301"/>
      <c r="I5" s="231" t="s">
        <v>420</v>
      </c>
      <c r="J5" s="231" t="s">
        <v>421</v>
      </c>
      <c r="K5" s="231" t="s">
        <v>422</v>
      </c>
      <c r="M5" s="233"/>
    </row>
    <row r="6" spans="1:13" s="235" customFormat="1" x14ac:dyDescent="0.2">
      <c r="A6" s="234">
        <v>1</v>
      </c>
      <c r="B6" s="275" t="s">
        <v>423</v>
      </c>
      <c r="C6" s="276"/>
      <c r="D6" s="276"/>
      <c r="E6" s="276"/>
      <c r="F6" s="277"/>
      <c r="G6" s="277"/>
      <c r="H6" s="277"/>
      <c r="I6" s="277"/>
      <c r="J6" s="277"/>
      <c r="K6" s="277"/>
      <c r="M6" s="236"/>
    </row>
    <row r="7" spans="1:13" ht="24" customHeight="1" x14ac:dyDescent="0.2">
      <c r="A7" s="278" t="s">
        <v>117</v>
      </c>
      <c r="B7" s="280" t="s">
        <v>424</v>
      </c>
      <c r="C7" s="281"/>
      <c r="D7" s="281"/>
      <c r="E7" s="282"/>
      <c r="F7" s="286" t="s">
        <v>425</v>
      </c>
      <c r="G7" s="287"/>
      <c r="H7" s="288"/>
      <c r="I7" s="289">
        <v>0.16050674791235733</v>
      </c>
      <c r="J7" s="237" t="s">
        <v>426</v>
      </c>
      <c r="K7" s="291" t="s">
        <v>475</v>
      </c>
    </row>
    <row r="8" spans="1:13" x14ac:dyDescent="0.2">
      <c r="A8" s="279"/>
      <c r="B8" s="283"/>
      <c r="C8" s="284"/>
      <c r="D8" s="284"/>
      <c r="E8" s="285"/>
      <c r="F8" s="280" t="s">
        <v>427</v>
      </c>
      <c r="G8" s="293"/>
      <c r="H8" s="294"/>
      <c r="I8" s="290"/>
      <c r="J8" s="238">
        <v>0.13</v>
      </c>
      <c r="K8" s="292"/>
    </row>
    <row r="9" spans="1:13" x14ac:dyDescent="0.2">
      <c r="A9" s="278" t="s">
        <v>122</v>
      </c>
      <c r="B9" s="280" t="s">
        <v>428</v>
      </c>
      <c r="C9" s="281"/>
      <c r="D9" s="281"/>
      <c r="E9" s="282"/>
      <c r="F9" s="305" t="s">
        <v>429</v>
      </c>
      <c r="G9" s="306"/>
      <c r="H9" s="307"/>
      <c r="I9" s="289">
        <v>0.11377438856756596</v>
      </c>
      <c r="J9" s="237" t="s">
        <v>426</v>
      </c>
      <c r="K9" s="291" t="s">
        <v>475</v>
      </c>
    </row>
    <row r="10" spans="1:13" x14ac:dyDescent="0.2">
      <c r="A10" s="279"/>
      <c r="B10" s="308"/>
      <c r="C10" s="309"/>
      <c r="D10" s="309"/>
      <c r="E10" s="310"/>
      <c r="F10" s="311" t="s">
        <v>427</v>
      </c>
      <c r="G10" s="312"/>
      <c r="H10" s="313"/>
      <c r="I10" s="290"/>
      <c r="J10" s="238">
        <v>0.1</v>
      </c>
      <c r="K10" s="292"/>
    </row>
    <row r="11" spans="1:13" ht="12.75" customHeight="1" x14ac:dyDescent="0.2">
      <c r="A11" s="278" t="s">
        <v>125</v>
      </c>
      <c r="B11" s="302" t="s">
        <v>430</v>
      </c>
      <c r="C11" s="303"/>
      <c r="D11" s="303"/>
      <c r="E11" s="304"/>
      <c r="F11" s="305" t="s">
        <v>431</v>
      </c>
      <c r="G11" s="306"/>
      <c r="H11" s="307"/>
      <c r="I11" s="289">
        <v>0.11377438856756596</v>
      </c>
      <c r="J11" s="237" t="s">
        <v>426</v>
      </c>
      <c r="K11" s="291" t="s">
        <v>475</v>
      </c>
    </row>
    <row r="12" spans="1:13" ht="24.75" customHeight="1" x14ac:dyDescent="0.2">
      <c r="A12" s="279"/>
      <c r="B12" s="283"/>
      <c r="C12" s="284"/>
      <c r="D12" s="284"/>
      <c r="E12" s="285"/>
      <c r="F12" s="286" t="s">
        <v>427</v>
      </c>
      <c r="G12" s="287"/>
      <c r="H12" s="288"/>
      <c r="I12" s="290"/>
      <c r="J12" s="238">
        <v>0.08</v>
      </c>
      <c r="K12" s="292"/>
    </row>
    <row r="13" spans="1:13" x14ac:dyDescent="0.2">
      <c r="A13" s="278" t="s">
        <v>130</v>
      </c>
      <c r="B13" s="302" t="s">
        <v>432</v>
      </c>
      <c r="C13" s="303"/>
      <c r="D13" s="303"/>
      <c r="E13" s="304"/>
      <c r="F13" s="316" t="s">
        <v>429</v>
      </c>
      <c r="G13" s="317"/>
      <c r="H13" s="318"/>
      <c r="I13" s="289">
        <v>0.10833183484281848</v>
      </c>
      <c r="J13" s="237" t="s">
        <v>426</v>
      </c>
      <c r="K13" s="291" t="s">
        <v>475</v>
      </c>
    </row>
    <row r="14" spans="1:13" ht="24.75" customHeight="1" x14ac:dyDescent="0.2">
      <c r="A14" s="279"/>
      <c r="B14" s="283"/>
      <c r="C14" s="284"/>
      <c r="D14" s="284"/>
      <c r="E14" s="285"/>
      <c r="F14" s="286" t="s">
        <v>433</v>
      </c>
      <c r="G14" s="287"/>
      <c r="H14" s="288"/>
      <c r="I14" s="290"/>
      <c r="J14" s="238">
        <v>0.06</v>
      </c>
      <c r="K14" s="292"/>
    </row>
    <row r="15" spans="1:13" s="235" customFormat="1" x14ac:dyDescent="0.2">
      <c r="A15" s="186">
        <v>2</v>
      </c>
      <c r="B15" s="275" t="s">
        <v>434</v>
      </c>
      <c r="C15" s="276"/>
      <c r="D15" s="276"/>
      <c r="E15" s="276"/>
      <c r="F15" s="277"/>
      <c r="G15" s="277"/>
      <c r="H15" s="277"/>
      <c r="I15" s="277"/>
      <c r="J15" s="277"/>
      <c r="K15" s="277"/>
      <c r="M15" s="236"/>
    </row>
    <row r="16" spans="1:13" s="235" customFormat="1" ht="12.75" customHeight="1" x14ac:dyDescent="0.2">
      <c r="A16" s="278" t="s">
        <v>93</v>
      </c>
      <c r="B16" s="302" t="s">
        <v>435</v>
      </c>
      <c r="C16" s="303"/>
      <c r="D16" s="303"/>
      <c r="E16" s="304"/>
      <c r="F16" s="305" t="s">
        <v>436</v>
      </c>
      <c r="G16" s="306"/>
      <c r="H16" s="307"/>
      <c r="I16" s="314">
        <v>0.26024688436857341</v>
      </c>
      <c r="J16" s="237" t="s">
        <v>426</v>
      </c>
      <c r="K16" s="291" t="s">
        <v>475</v>
      </c>
      <c r="M16" s="236"/>
    </row>
    <row r="17" spans="1:13" s="235" customFormat="1" x14ac:dyDescent="0.2">
      <c r="A17" s="279"/>
      <c r="B17" s="283"/>
      <c r="C17" s="284"/>
      <c r="D17" s="284"/>
      <c r="E17" s="285"/>
      <c r="F17" s="286" t="s">
        <v>437</v>
      </c>
      <c r="G17" s="287"/>
      <c r="H17" s="288"/>
      <c r="I17" s="315"/>
      <c r="J17" s="238">
        <v>0.1</v>
      </c>
      <c r="K17" s="292"/>
      <c r="M17" s="236"/>
    </row>
    <row r="18" spans="1:13" s="82" customFormat="1" ht="15.75" customHeight="1" x14ac:dyDescent="0.2">
      <c r="A18" s="331" t="s">
        <v>438</v>
      </c>
      <c r="B18" s="321" t="s">
        <v>439</v>
      </c>
      <c r="C18" s="322"/>
      <c r="D18" s="322"/>
      <c r="E18" s="239" t="s">
        <v>440</v>
      </c>
      <c r="F18" s="338" t="s">
        <v>436</v>
      </c>
      <c r="G18" s="339"/>
      <c r="H18" s="340"/>
      <c r="I18" s="240">
        <v>1.7534714345260252</v>
      </c>
      <c r="J18" s="344" t="s">
        <v>426</v>
      </c>
      <c r="K18" s="240" t="s">
        <v>475</v>
      </c>
      <c r="M18" s="224"/>
    </row>
    <row r="19" spans="1:13" s="82" customFormat="1" ht="15.75" customHeight="1" x14ac:dyDescent="0.2">
      <c r="A19" s="332"/>
      <c r="B19" s="334"/>
      <c r="C19" s="335"/>
      <c r="D19" s="335"/>
      <c r="E19" s="241" t="s">
        <v>441</v>
      </c>
      <c r="F19" s="341"/>
      <c r="G19" s="342"/>
      <c r="H19" s="343"/>
      <c r="I19" s="240">
        <v>1.5434292473661506</v>
      </c>
      <c r="J19" s="345"/>
      <c r="K19" s="240" t="s">
        <v>475</v>
      </c>
      <c r="M19" s="224"/>
    </row>
    <row r="20" spans="1:13" s="82" customFormat="1" ht="15.75" customHeight="1" x14ac:dyDescent="0.2">
      <c r="A20" s="333"/>
      <c r="B20" s="336"/>
      <c r="C20" s="337"/>
      <c r="D20" s="337"/>
      <c r="E20" s="241" t="s">
        <v>442</v>
      </c>
      <c r="F20" s="346" t="s">
        <v>443</v>
      </c>
      <c r="G20" s="346"/>
      <c r="H20" s="346"/>
      <c r="I20" s="240">
        <v>2.2208621274417917</v>
      </c>
      <c r="J20" s="242">
        <v>1</v>
      </c>
      <c r="K20" s="240" t="s">
        <v>475</v>
      </c>
      <c r="M20" s="224"/>
    </row>
    <row r="21" spans="1:13" s="82" customFormat="1" ht="15" customHeight="1" x14ac:dyDescent="0.2">
      <c r="A21" s="331" t="s">
        <v>444</v>
      </c>
      <c r="B21" s="321" t="s">
        <v>445</v>
      </c>
      <c r="C21" s="322"/>
      <c r="D21" s="322"/>
      <c r="E21" s="239" t="s">
        <v>440</v>
      </c>
      <c r="F21" s="338" t="s">
        <v>446</v>
      </c>
      <c r="G21" s="339"/>
      <c r="H21" s="340"/>
      <c r="I21" s="240">
        <v>1.1673149887815455</v>
      </c>
      <c r="J21" s="344" t="s">
        <v>426</v>
      </c>
      <c r="K21" s="240" t="s">
        <v>475</v>
      </c>
      <c r="M21" s="224"/>
    </row>
    <row r="22" spans="1:13" s="82" customFormat="1" ht="15" customHeight="1" x14ac:dyDescent="0.2">
      <c r="A22" s="332"/>
      <c r="B22" s="334"/>
      <c r="C22" s="335"/>
      <c r="D22" s="335"/>
      <c r="E22" s="241" t="s">
        <v>441</v>
      </c>
      <c r="F22" s="341"/>
      <c r="G22" s="342"/>
      <c r="H22" s="343"/>
      <c r="I22" s="240">
        <v>1.1762816896769286</v>
      </c>
      <c r="J22" s="345"/>
      <c r="K22" s="240" t="s">
        <v>475</v>
      </c>
      <c r="M22" s="224"/>
    </row>
    <row r="23" spans="1:13" s="82" customFormat="1" ht="15" customHeight="1" x14ac:dyDescent="0.2">
      <c r="A23" s="333"/>
      <c r="B23" s="336"/>
      <c r="C23" s="337"/>
      <c r="D23" s="337"/>
      <c r="E23" s="241" t="s">
        <v>442</v>
      </c>
      <c r="F23" s="346" t="s">
        <v>447</v>
      </c>
      <c r="G23" s="346"/>
      <c r="H23" s="346"/>
      <c r="I23" s="240">
        <v>1.1481974284185235</v>
      </c>
      <c r="J23" s="243">
        <v>1</v>
      </c>
      <c r="K23" s="240" t="s">
        <v>475</v>
      </c>
      <c r="M23" s="224"/>
    </row>
    <row r="24" spans="1:13" s="235" customFormat="1" x14ac:dyDescent="0.2">
      <c r="A24" s="186">
        <v>3</v>
      </c>
      <c r="B24" s="319" t="s">
        <v>448</v>
      </c>
      <c r="C24" s="320"/>
      <c r="D24" s="320"/>
      <c r="E24" s="320"/>
      <c r="F24" s="277"/>
      <c r="G24" s="277"/>
      <c r="H24" s="277"/>
      <c r="I24" s="277"/>
      <c r="J24" s="277"/>
      <c r="K24" s="277"/>
      <c r="M24" s="236"/>
    </row>
    <row r="25" spans="1:13" ht="24" customHeight="1" x14ac:dyDescent="0.2">
      <c r="A25" s="278" t="s">
        <v>32</v>
      </c>
      <c r="B25" s="321" t="s">
        <v>449</v>
      </c>
      <c r="C25" s="322"/>
      <c r="D25" s="322"/>
      <c r="E25" s="323"/>
      <c r="F25" s="327" t="s">
        <v>450</v>
      </c>
      <c r="G25" s="328"/>
      <c r="H25" s="329"/>
      <c r="I25" s="314">
        <v>0.18483422222428697</v>
      </c>
      <c r="J25" s="244" t="s">
        <v>451</v>
      </c>
      <c r="K25" s="314" t="s">
        <v>475</v>
      </c>
    </row>
    <row r="26" spans="1:13" x14ac:dyDescent="0.2">
      <c r="A26" s="279"/>
      <c r="B26" s="324"/>
      <c r="C26" s="325"/>
      <c r="D26" s="325"/>
      <c r="E26" s="326"/>
      <c r="F26" s="316" t="s">
        <v>429</v>
      </c>
      <c r="G26" s="317"/>
      <c r="H26" s="318"/>
      <c r="I26" s="315"/>
      <c r="J26" s="242">
        <v>0.25</v>
      </c>
      <c r="K26" s="330"/>
    </row>
    <row r="27" spans="1:13" s="82" customFormat="1" ht="28.5" customHeight="1" x14ac:dyDescent="0.2">
      <c r="A27" s="331" t="s">
        <v>33</v>
      </c>
      <c r="B27" s="349" t="s">
        <v>452</v>
      </c>
      <c r="C27" s="322"/>
      <c r="D27" s="322"/>
      <c r="E27" s="323"/>
      <c r="F27" s="350" t="s">
        <v>453</v>
      </c>
      <c r="G27" s="351"/>
      <c r="H27" s="352"/>
      <c r="I27" s="347">
        <v>3.830662185245761E-2</v>
      </c>
      <c r="J27" s="244" t="s">
        <v>451</v>
      </c>
      <c r="K27" s="291" t="s">
        <v>475</v>
      </c>
      <c r="M27" s="224" t="s">
        <v>454</v>
      </c>
    </row>
    <row r="28" spans="1:13" s="82" customFormat="1" x14ac:dyDescent="0.2">
      <c r="A28" s="333"/>
      <c r="B28" s="341"/>
      <c r="C28" s="342"/>
      <c r="D28" s="342"/>
      <c r="E28" s="343"/>
      <c r="F28" s="316" t="s">
        <v>429</v>
      </c>
      <c r="G28" s="317"/>
      <c r="H28" s="318"/>
      <c r="I28" s="348"/>
      <c r="J28" s="242">
        <v>0.25</v>
      </c>
      <c r="K28" s="292"/>
      <c r="M28" s="224"/>
    </row>
    <row r="29" spans="1:13" s="82" customFormat="1" ht="36" customHeight="1" x14ac:dyDescent="0.2">
      <c r="A29" s="331" t="s">
        <v>95</v>
      </c>
      <c r="B29" s="321" t="s">
        <v>455</v>
      </c>
      <c r="C29" s="322"/>
      <c r="D29" s="322"/>
      <c r="E29" s="323"/>
      <c r="F29" s="327" t="s">
        <v>456</v>
      </c>
      <c r="G29" s="328"/>
      <c r="H29" s="329"/>
      <c r="I29" s="347">
        <v>0</v>
      </c>
      <c r="J29" s="244" t="s">
        <v>451</v>
      </c>
      <c r="K29" s="291" t="s">
        <v>475</v>
      </c>
      <c r="M29" s="224" t="s">
        <v>454</v>
      </c>
    </row>
    <row r="30" spans="1:13" s="82" customFormat="1" x14ac:dyDescent="0.2">
      <c r="A30" s="333"/>
      <c r="B30" s="341"/>
      <c r="C30" s="342"/>
      <c r="D30" s="342"/>
      <c r="E30" s="343"/>
      <c r="F30" s="316" t="s">
        <v>429</v>
      </c>
      <c r="G30" s="317"/>
      <c r="H30" s="318"/>
      <c r="I30" s="348"/>
      <c r="J30" s="242">
        <v>0.05</v>
      </c>
      <c r="K30" s="292"/>
      <c r="M30" s="224"/>
    </row>
    <row r="31" spans="1:13" s="82" customFormat="1" ht="14.25" customHeight="1" x14ac:dyDescent="0.2">
      <c r="A31" s="331" t="s">
        <v>97</v>
      </c>
      <c r="B31" s="355" t="s">
        <v>457</v>
      </c>
      <c r="C31" s="335"/>
      <c r="D31" s="335"/>
      <c r="E31" s="356"/>
      <c r="F31" s="357" t="s">
        <v>458</v>
      </c>
      <c r="G31" s="358"/>
      <c r="H31" s="359"/>
      <c r="I31" s="314">
        <v>0.33948790209375151</v>
      </c>
      <c r="J31" s="243" t="s">
        <v>451</v>
      </c>
      <c r="K31" s="291" t="s">
        <v>475</v>
      </c>
      <c r="M31" s="224"/>
    </row>
    <row r="32" spans="1:13" s="82" customFormat="1" x14ac:dyDescent="0.2">
      <c r="A32" s="333"/>
      <c r="B32" s="341"/>
      <c r="C32" s="342"/>
      <c r="D32" s="342"/>
      <c r="E32" s="343"/>
      <c r="F32" s="316" t="s">
        <v>429</v>
      </c>
      <c r="G32" s="317"/>
      <c r="H32" s="318"/>
      <c r="I32" s="315"/>
      <c r="J32" s="243">
        <v>5</v>
      </c>
      <c r="K32" s="292"/>
      <c r="M32" s="224"/>
    </row>
    <row r="33" spans="1:30" s="245" customFormat="1" x14ac:dyDescent="0.2">
      <c r="A33" s="172">
        <v>4</v>
      </c>
      <c r="B33" s="353" t="s">
        <v>459</v>
      </c>
      <c r="C33" s="320"/>
      <c r="D33" s="320"/>
      <c r="E33" s="320"/>
      <c r="F33" s="277"/>
      <c r="G33" s="277"/>
      <c r="H33" s="277"/>
      <c r="I33" s="277"/>
      <c r="J33" s="277"/>
      <c r="K33" s="277"/>
      <c r="M33" s="246"/>
    </row>
    <row r="34" spans="1:30" s="82" customFormat="1" ht="29.25" customHeight="1" x14ac:dyDescent="0.2">
      <c r="A34" s="331" t="s">
        <v>34</v>
      </c>
      <c r="B34" s="354" t="s">
        <v>460</v>
      </c>
      <c r="C34" s="339"/>
      <c r="D34" s="339"/>
      <c r="E34" s="340"/>
      <c r="F34" s="350" t="s">
        <v>460</v>
      </c>
      <c r="G34" s="351"/>
      <c r="H34" s="352"/>
      <c r="I34" s="347">
        <v>9.5692658368035765E-3</v>
      </c>
      <c r="J34" s="244" t="s">
        <v>451</v>
      </c>
      <c r="K34" s="291" t="s">
        <v>475</v>
      </c>
      <c r="M34" s="224" t="s">
        <v>454</v>
      </c>
    </row>
    <row r="35" spans="1:30" s="82" customFormat="1" x14ac:dyDescent="0.2">
      <c r="A35" s="333"/>
      <c r="B35" s="325"/>
      <c r="C35" s="325"/>
      <c r="D35" s="325"/>
      <c r="E35" s="326"/>
      <c r="F35" s="316" t="s">
        <v>429</v>
      </c>
      <c r="G35" s="317"/>
      <c r="H35" s="318"/>
      <c r="I35" s="348"/>
      <c r="J35" s="242">
        <v>0.15</v>
      </c>
      <c r="K35" s="292"/>
      <c r="M35" s="224"/>
    </row>
    <row r="36" spans="1:30" s="82" customFormat="1" ht="36" customHeight="1" x14ac:dyDescent="0.2">
      <c r="A36" s="331" t="s">
        <v>35</v>
      </c>
      <c r="B36" s="354" t="s">
        <v>461</v>
      </c>
      <c r="C36" s="339"/>
      <c r="D36" s="339"/>
      <c r="E36" s="340"/>
      <c r="F36" s="350" t="s">
        <v>461</v>
      </c>
      <c r="G36" s="362"/>
      <c r="H36" s="363"/>
      <c r="I36" s="314">
        <v>1.9300260687203068E-2</v>
      </c>
      <c r="J36" s="243" t="s">
        <v>451</v>
      </c>
      <c r="K36" s="291" t="s">
        <v>475</v>
      </c>
      <c r="M36" s="224"/>
    </row>
    <row r="37" spans="1:30" s="82" customFormat="1" x14ac:dyDescent="0.2">
      <c r="A37" s="333"/>
      <c r="B37" s="325"/>
      <c r="C37" s="325"/>
      <c r="D37" s="325"/>
      <c r="E37" s="326"/>
      <c r="F37" s="357" t="s">
        <v>429</v>
      </c>
      <c r="G37" s="358"/>
      <c r="H37" s="359"/>
      <c r="I37" s="315"/>
      <c r="J37" s="243">
        <v>0.5</v>
      </c>
      <c r="K37" s="292"/>
      <c r="M37" s="224"/>
    </row>
    <row r="38" spans="1:30" s="245" customFormat="1" x14ac:dyDescent="0.2">
      <c r="A38" s="172">
        <v>5</v>
      </c>
      <c r="B38" s="353" t="s">
        <v>462</v>
      </c>
      <c r="C38" s="320"/>
      <c r="D38" s="320"/>
      <c r="E38" s="320"/>
      <c r="F38" s="277"/>
      <c r="G38" s="277"/>
      <c r="H38" s="277"/>
      <c r="I38" s="277"/>
      <c r="J38" s="277"/>
      <c r="K38" s="277"/>
      <c r="M38" s="246"/>
    </row>
    <row r="39" spans="1:30" s="82" customFormat="1" ht="23.25" customHeight="1" x14ac:dyDescent="0.2">
      <c r="A39" s="331" t="s">
        <v>463</v>
      </c>
      <c r="B39" s="360" t="s">
        <v>464</v>
      </c>
      <c r="C39" s="346"/>
      <c r="D39" s="346"/>
      <c r="E39" s="346"/>
      <c r="F39" s="350" t="s">
        <v>465</v>
      </c>
      <c r="G39" s="351"/>
      <c r="H39" s="352"/>
      <c r="I39" s="314">
        <v>0.15465367986946452</v>
      </c>
      <c r="J39" s="244" t="s">
        <v>451</v>
      </c>
      <c r="K39" s="291" t="s">
        <v>475</v>
      </c>
      <c r="M39" s="224"/>
    </row>
    <row r="40" spans="1:30" s="82" customFormat="1" x14ac:dyDescent="0.2">
      <c r="A40" s="333"/>
      <c r="B40" s="346"/>
      <c r="C40" s="346"/>
      <c r="D40" s="346"/>
      <c r="E40" s="346"/>
      <c r="F40" s="316" t="s">
        <v>429</v>
      </c>
      <c r="G40" s="317"/>
      <c r="H40" s="318"/>
      <c r="I40" s="361"/>
      <c r="J40" s="242">
        <v>0.25</v>
      </c>
      <c r="K40" s="292"/>
      <c r="M40" s="224"/>
    </row>
    <row r="41" spans="1:30" s="82" customFormat="1" x14ac:dyDescent="0.2">
      <c r="A41" s="331" t="s">
        <v>466</v>
      </c>
      <c r="B41" s="360" t="s">
        <v>467</v>
      </c>
      <c r="C41" s="346"/>
      <c r="D41" s="346"/>
      <c r="E41" s="346"/>
      <c r="F41" s="336" t="s">
        <v>468</v>
      </c>
      <c r="G41" s="364"/>
      <c r="H41" s="365"/>
      <c r="I41" s="314">
        <v>0.19997351655919482</v>
      </c>
      <c r="J41" s="243" t="s">
        <v>451</v>
      </c>
      <c r="K41" s="291" t="s">
        <v>475</v>
      </c>
      <c r="M41" s="224"/>
    </row>
    <row r="42" spans="1:30" s="82" customFormat="1" x14ac:dyDescent="0.2">
      <c r="A42" s="333"/>
      <c r="B42" s="346"/>
      <c r="C42" s="346"/>
      <c r="D42" s="346"/>
      <c r="E42" s="346"/>
      <c r="F42" s="316" t="s">
        <v>429</v>
      </c>
      <c r="G42" s="317"/>
      <c r="H42" s="318"/>
      <c r="I42" s="361"/>
      <c r="J42" s="243">
        <v>0.5</v>
      </c>
      <c r="K42" s="292"/>
      <c r="M42" s="224"/>
    </row>
    <row r="43" spans="1:30" s="245" customFormat="1" x14ac:dyDescent="0.2">
      <c r="A43" s="172">
        <v>6</v>
      </c>
      <c r="B43" s="353" t="s">
        <v>469</v>
      </c>
      <c r="C43" s="320"/>
      <c r="D43" s="320"/>
      <c r="E43" s="320"/>
      <c r="F43" s="277"/>
      <c r="G43" s="277"/>
      <c r="H43" s="277"/>
      <c r="I43" s="277"/>
      <c r="J43" s="277"/>
      <c r="K43" s="277"/>
      <c r="M43" s="246"/>
    </row>
    <row r="44" spans="1:30" s="82" customFormat="1" x14ac:dyDescent="0.2">
      <c r="A44" s="331" t="s">
        <v>470</v>
      </c>
      <c r="B44" s="349" t="s">
        <v>471</v>
      </c>
      <c r="C44" s="339"/>
      <c r="D44" s="339"/>
      <c r="E44" s="340"/>
      <c r="F44" s="350" t="s">
        <v>471</v>
      </c>
      <c r="G44" s="351"/>
      <c r="H44" s="352"/>
      <c r="I44" s="347">
        <v>0.46921171452880872</v>
      </c>
      <c r="J44" s="243" t="s">
        <v>451</v>
      </c>
      <c r="K44" s="291" t="s">
        <v>475</v>
      </c>
      <c r="M44" s="224" t="s">
        <v>454</v>
      </c>
    </row>
    <row r="45" spans="1:30" s="82" customFormat="1" x14ac:dyDescent="0.2">
      <c r="A45" s="333"/>
      <c r="B45" s="341"/>
      <c r="C45" s="342"/>
      <c r="D45" s="342"/>
      <c r="E45" s="343"/>
      <c r="F45" s="316" t="s">
        <v>429</v>
      </c>
      <c r="G45" s="317"/>
      <c r="H45" s="318"/>
      <c r="I45" s="348"/>
      <c r="J45" s="242">
        <v>1</v>
      </c>
      <c r="K45" s="292"/>
      <c r="M45" s="224"/>
    </row>
    <row r="46" spans="1:30" s="82" customFormat="1" x14ac:dyDescent="0.2">
      <c r="A46" s="247"/>
      <c r="J46" s="247"/>
      <c r="M46" s="224"/>
    </row>
    <row r="47" spans="1:30" ht="15" customHeight="1" x14ac:dyDescent="0.2">
      <c r="A47" s="74"/>
      <c r="B47" s="75" t="s">
        <v>472</v>
      </c>
      <c r="C47" s="74"/>
      <c r="D47" s="74"/>
      <c r="E47" s="74"/>
      <c r="F47" s="76"/>
      <c r="G47" s="76"/>
      <c r="H47" s="76"/>
      <c r="I47" s="76"/>
      <c r="J47" s="76"/>
      <c r="K47" s="76"/>
      <c r="L47" s="76"/>
      <c r="M47" s="76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</row>
    <row r="48" spans="1:30" ht="11.25" customHeight="1" x14ac:dyDescent="0.2">
      <c r="A48" s="74"/>
      <c r="B48" s="75"/>
      <c r="C48" s="74"/>
      <c r="D48" s="74"/>
      <c r="E48" s="74"/>
      <c r="F48" s="76"/>
      <c r="G48" s="76"/>
      <c r="H48" s="76"/>
      <c r="I48" s="76"/>
      <c r="J48" s="76"/>
      <c r="K48" s="76"/>
      <c r="L48" s="76"/>
      <c r="M48" s="76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</row>
    <row r="49" spans="1:30" ht="15" customHeight="1" x14ac:dyDescent="0.2">
      <c r="A49" s="74"/>
      <c r="B49" s="75" t="s">
        <v>473</v>
      </c>
      <c r="C49" s="74"/>
      <c r="D49" s="74"/>
      <c r="E49" s="74"/>
      <c r="F49" s="76"/>
      <c r="G49" s="76"/>
      <c r="H49" s="76"/>
      <c r="I49" s="76"/>
      <c r="J49" s="76"/>
      <c r="K49" s="76"/>
      <c r="L49" s="76"/>
      <c r="M49" s="76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</row>
    <row r="50" spans="1:30" ht="12.75" customHeight="1" x14ac:dyDescent="0.2"/>
    <row r="51" spans="1:30" ht="16.5" customHeight="1" x14ac:dyDescent="0.2"/>
    <row r="52" spans="1:30" ht="27" customHeight="1" x14ac:dyDescent="0.2"/>
  </sheetData>
  <mergeCells count="115">
    <mergeCell ref="B43:E43"/>
    <mergeCell ref="F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  <mergeCell ref="B38:E38"/>
    <mergeCell ref="F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</mergeCells>
  <dataValidations count="2"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27:I30 I25 I34:I35" xr:uid="{00000000-0002-0000-0400-000000000000}"/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7:I14 I31:I32 I36 I16:I23 I39:I42 I44:I45" xr:uid="{00000000-0002-0000-04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C7" sqref="C7"/>
    </sheetView>
  </sheetViews>
  <sheetFormatPr defaultRowHeight="12.75" x14ac:dyDescent="0.2"/>
  <cols>
    <col min="1" max="1" width="6" style="79" customWidth="1"/>
    <col min="2" max="2" width="71.85546875" style="80" customWidth="1"/>
    <col min="3" max="3" width="32.28515625" style="79" bestFit="1" customWidth="1"/>
    <col min="4" max="16384" width="9.140625" style="79"/>
  </cols>
  <sheetData>
    <row r="1" spans="1:3" s="43" customFormat="1" ht="15.75" x14ac:dyDescent="0.2">
      <c r="B1" s="44" t="s">
        <v>388</v>
      </c>
      <c r="C1" s="45" t="s">
        <v>389</v>
      </c>
    </row>
    <row r="2" spans="1:3" s="43" customFormat="1" ht="18.75" x14ac:dyDescent="0.2">
      <c r="A2" s="46"/>
      <c r="B2" s="46" t="s">
        <v>144</v>
      </c>
      <c r="C2" s="47"/>
    </row>
    <row r="3" spans="1:3" s="53" customFormat="1" ht="25.5" customHeight="1" x14ac:dyDescent="0.2">
      <c r="A3" s="51" t="s">
        <v>25</v>
      </c>
      <c r="B3" s="52" t="s">
        <v>390</v>
      </c>
      <c r="C3" s="50">
        <v>3652</v>
      </c>
    </row>
    <row r="4" spans="1:3" s="53" customFormat="1" ht="25.5" customHeight="1" x14ac:dyDescent="0.2">
      <c r="A4" s="51" t="s">
        <v>26</v>
      </c>
      <c r="B4" s="52" t="s">
        <v>391</v>
      </c>
      <c r="C4" s="50">
        <v>3644</v>
      </c>
    </row>
    <row r="5" spans="1:3" s="43" customFormat="1" ht="25.5" customHeight="1" x14ac:dyDescent="0.2">
      <c r="A5" s="48">
        <v>2</v>
      </c>
      <c r="B5" s="49" t="s">
        <v>392</v>
      </c>
      <c r="C5" s="50">
        <f>+C7+C8+C9+C10</f>
        <v>177</v>
      </c>
    </row>
    <row r="6" spans="1:3" s="43" customFormat="1" ht="25.5" customHeight="1" x14ac:dyDescent="0.2">
      <c r="A6" s="48"/>
      <c r="B6" s="54" t="s">
        <v>393</v>
      </c>
      <c r="C6" s="55"/>
    </row>
    <row r="7" spans="1:3" s="53" customFormat="1" ht="25.5" customHeight="1" x14ac:dyDescent="0.2">
      <c r="A7" s="51" t="s">
        <v>25</v>
      </c>
      <c r="B7" s="52" t="s">
        <v>394</v>
      </c>
      <c r="C7" s="50">
        <v>16</v>
      </c>
    </row>
    <row r="8" spans="1:3" s="53" customFormat="1" ht="25.5" customHeight="1" x14ac:dyDescent="0.2">
      <c r="A8" s="51" t="s">
        <v>26</v>
      </c>
      <c r="B8" s="52" t="s">
        <v>395</v>
      </c>
      <c r="C8" s="50">
        <v>17</v>
      </c>
    </row>
    <row r="9" spans="1:3" s="53" customFormat="1" ht="25.5" customHeight="1" x14ac:dyDescent="0.2">
      <c r="A9" s="51" t="s">
        <v>27</v>
      </c>
      <c r="B9" s="52" t="s">
        <v>396</v>
      </c>
      <c r="C9" s="50">
        <v>85</v>
      </c>
    </row>
    <row r="10" spans="1:3" s="59" customFormat="1" ht="25.5" customHeight="1" x14ac:dyDescent="0.2">
      <c r="A10" s="56" t="s">
        <v>28</v>
      </c>
      <c r="B10" s="57" t="s">
        <v>397</v>
      </c>
      <c r="C10" s="58">
        <v>59</v>
      </c>
    </row>
    <row r="11" spans="1:3" s="63" customFormat="1" ht="25.5" customHeight="1" x14ac:dyDescent="0.2">
      <c r="A11" s="60">
        <v>3</v>
      </c>
      <c r="B11" s="61" t="s">
        <v>398</v>
      </c>
      <c r="C11" s="62">
        <f>C13+C14+C15</f>
        <v>2920725</v>
      </c>
    </row>
    <row r="12" spans="1:3" s="63" customFormat="1" ht="25.5" customHeight="1" x14ac:dyDescent="0.2">
      <c r="A12" s="64"/>
      <c r="B12" s="65" t="s">
        <v>393</v>
      </c>
      <c r="C12" s="66"/>
    </row>
    <row r="13" spans="1:3" s="59" customFormat="1" ht="25.5" customHeight="1" x14ac:dyDescent="0.2">
      <c r="A13" s="67" t="s">
        <v>25</v>
      </c>
      <c r="B13" s="65" t="s">
        <v>399</v>
      </c>
      <c r="C13" s="58">
        <v>2798916</v>
      </c>
    </row>
    <row r="14" spans="1:3" s="59" customFormat="1" ht="25.5" customHeight="1" x14ac:dyDescent="0.2">
      <c r="A14" s="67" t="s">
        <v>26</v>
      </c>
      <c r="B14" s="65" t="s">
        <v>400</v>
      </c>
      <c r="C14" s="58">
        <v>70663</v>
      </c>
    </row>
    <row r="15" spans="1:3" s="59" customFormat="1" ht="25.5" customHeight="1" x14ac:dyDescent="0.2">
      <c r="A15" s="67" t="s">
        <v>27</v>
      </c>
      <c r="B15" s="65" t="s">
        <v>401</v>
      </c>
      <c r="C15" s="68">
        <f>+C17+C18+C19+C20+C21</f>
        <v>51146</v>
      </c>
    </row>
    <row r="16" spans="1:3" s="59" customFormat="1" ht="25.5" customHeight="1" x14ac:dyDescent="0.2">
      <c r="A16" s="67"/>
      <c r="B16" s="65" t="s">
        <v>402</v>
      </c>
      <c r="C16" s="58" t="s">
        <v>476</v>
      </c>
    </row>
    <row r="17" spans="1:4" s="59" customFormat="1" ht="25.5" customHeight="1" x14ac:dyDescent="0.2">
      <c r="A17" s="67" t="s">
        <v>29</v>
      </c>
      <c r="B17" s="69" t="s">
        <v>403</v>
      </c>
      <c r="C17" s="58">
        <v>201</v>
      </c>
    </row>
    <row r="18" spans="1:4" s="59" customFormat="1" ht="25.5" customHeight="1" x14ac:dyDescent="0.2">
      <c r="A18" s="67" t="s">
        <v>29</v>
      </c>
      <c r="B18" s="69" t="s">
        <v>404</v>
      </c>
      <c r="C18" s="58">
        <v>184</v>
      </c>
    </row>
    <row r="19" spans="1:4" s="59" customFormat="1" ht="25.5" customHeight="1" x14ac:dyDescent="0.2">
      <c r="A19" s="67" t="s">
        <v>29</v>
      </c>
      <c r="B19" s="69" t="s">
        <v>405</v>
      </c>
      <c r="C19" s="58">
        <v>308</v>
      </c>
    </row>
    <row r="20" spans="1:4" s="59" customFormat="1" ht="25.5" customHeight="1" x14ac:dyDescent="0.2">
      <c r="A20" s="67" t="s">
        <v>29</v>
      </c>
      <c r="B20" s="69" t="s">
        <v>406</v>
      </c>
      <c r="C20" s="58">
        <v>0</v>
      </c>
    </row>
    <row r="21" spans="1:4" s="59" customFormat="1" ht="25.5" customHeight="1" x14ac:dyDescent="0.2">
      <c r="A21" s="67" t="s">
        <v>29</v>
      </c>
      <c r="B21" s="69" t="s">
        <v>407</v>
      </c>
      <c r="C21" s="58">
        <v>50453</v>
      </c>
    </row>
    <row r="22" spans="1:4" s="43" customFormat="1" ht="25.5" customHeight="1" x14ac:dyDescent="0.2">
      <c r="A22" s="70">
        <v>4</v>
      </c>
      <c r="B22" s="71" t="s">
        <v>408</v>
      </c>
      <c r="C22" s="72" t="s">
        <v>30</v>
      </c>
    </row>
    <row r="23" spans="1:4" s="59" customFormat="1" ht="25.5" customHeight="1" x14ac:dyDescent="0.2">
      <c r="A23" s="67" t="s">
        <v>25</v>
      </c>
      <c r="B23" s="65" t="s">
        <v>409</v>
      </c>
      <c r="C23" s="50" t="s">
        <v>31</v>
      </c>
    </row>
    <row r="24" spans="1:4" s="59" customFormat="1" ht="25.5" customHeight="1" x14ac:dyDescent="0.2">
      <c r="A24" s="67" t="s">
        <v>26</v>
      </c>
      <c r="B24" s="65" t="s">
        <v>410</v>
      </c>
      <c r="C24" s="50"/>
    </row>
    <row r="25" spans="1:4" s="43" customFormat="1" x14ac:dyDescent="0.2">
      <c r="B25" s="73"/>
    </row>
    <row r="26" spans="1:4" s="77" customFormat="1" x14ac:dyDescent="0.2">
      <c r="A26" s="74"/>
      <c r="B26" s="75"/>
      <c r="C26" s="74"/>
      <c r="D26" s="74"/>
    </row>
    <row r="27" spans="1:4" s="77" customFormat="1" x14ac:dyDescent="0.2">
      <c r="A27" s="74"/>
      <c r="B27" s="75"/>
      <c r="C27" s="74"/>
      <c r="D27" s="74"/>
    </row>
    <row r="28" spans="1:4" s="77" customFormat="1" x14ac:dyDescent="0.2">
      <c r="A28" s="74"/>
      <c r="B28" s="75"/>
      <c r="C28" s="74"/>
      <c r="D28" s="74"/>
    </row>
    <row r="29" spans="1:4" x14ac:dyDescent="0.2">
      <c r="A29" s="43"/>
      <c r="B29" s="78"/>
    </row>
  </sheetData>
  <dataValidations count="1">
    <dataValidation type="whole" operator="greaterThanOrEqual" allowBlank="1" showErrorMessage="1" error="Введите как целое положительное число." sqref="C7 C3:C4" xr:uid="{00000000-0002-0000-05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Shoyimov Sh.</dc:creator>
  <cp:lastModifiedBy>Robert Ter-Oganesyan</cp:lastModifiedBy>
  <cp:lastPrinted>2025-07-08T10:01:53Z</cp:lastPrinted>
  <dcterms:created xsi:type="dcterms:W3CDTF">2025-02-10T10:53:45Z</dcterms:created>
  <dcterms:modified xsi:type="dcterms:W3CDTF">2025-07-08T10:01:56Z</dcterms:modified>
</cp:coreProperties>
</file>